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23" i="1"/>
  <c r="L307"/>
  <c r="J307"/>
  <c r="I307"/>
  <c r="H307"/>
  <c r="G307"/>
  <c r="F30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41"/>
  <c r="I341"/>
  <c r="H341"/>
  <c r="G341"/>
  <c r="F34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J299" s="1"/>
  <c r="I269"/>
  <c r="H269"/>
  <c r="H299" s="1"/>
  <c r="G269"/>
  <c r="F269"/>
  <c r="F299" s="1"/>
  <c r="B266"/>
  <c r="A266"/>
  <c r="I299"/>
  <c r="G299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57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89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47"/>
  <c r="G47"/>
  <c r="F13"/>
  <c r="F47" s="1"/>
  <c r="I594" l="1"/>
  <c r="G594"/>
  <c r="F594"/>
  <c r="H594"/>
  <c r="J594"/>
  <c r="L452"/>
  <c r="L447"/>
  <c r="L489"/>
  <c r="L494"/>
  <c r="L215"/>
  <c r="L185"/>
  <c r="L242"/>
  <c r="L237"/>
  <c r="L269"/>
  <c r="L299"/>
  <c r="L363"/>
  <c r="L368"/>
  <c r="L69"/>
  <c r="L74"/>
  <c r="L321"/>
  <c r="L326"/>
  <c r="L531"/>
  <c r="L536"/>
  <c r="L311"/>
  <c r="L341"/>
  <c r="L158"/>
  <c r="L153"/>
  <c r="L551"/>
  <c r="L521"/>
  <c r="L410"/>
  <c r="L405"/>
  <c r="L573"/>
  <c r="L578"/>
  <c r="L143"/>
  <c r="L173"/>
  <c r="L59"/>
  <c r="L89"/>
  <c r="L509"/>
  <c r="L479"/>
  <c r="L279"/>
  <c r="L284"/>
  <c r="L593"/>
  <c r="L563"/>
  <c r="L32"/>
  <c r="L27"/>
  <c r="L227"/>
  <c r="L257"/>
  <c r="L353"/>
  <c r="L383"/>
  <c r="L131"/>
  <c r="L101"/>
  <c r="L425"/>
  <c r="L395"/>
  <c r="L467"/>
  <c r="L437"/>
  <c r="L116"/>
  <c r="L111"/>
  <c r="L195"/>
  <c r="L200"/>
  <c r="L207"/>
  <c r="L46"/>
  <c r="L130"/>
  <c r="L592"/>
  <c r="L424"/>
  <c r="L459"/>
  <c r="L298"/>
  <c r="L466"/>
  <c r="L249"/>
  <c r="L585"/>
  <c r="L501"/>
  <c r="L165"/>
  <c r="L417"/>
  <c r="L39"/>
  <c r="L508"/>
  <c r="L123"/>
  <c r="L81"/>
  <c r="L214"/>
  <c r="L543"/>
  <c r="L256"/>
  <c r="L172"/>
  <c r="L375"/>
  <c r="L88"/>
  <c r="L291"/>
  <c r="L382"/>
  <c r="L340"/>
  <c r="L333"/>
  <c r="L550"/>
  <c r="L17"/>
  <c r="L47"/>
  <c r="L594"/>
</calcChain>
</file>

<file path=xl/sharedStrings.xml><?xml version="1.0" encoding="utf-8"?>
<sst xmlns="http://schemas.openxmlformats.org/spreadsheetml/2006/main" count="636" uniqueCount="121">
  <si>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</si>
  <si>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</si>
  <si>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</si>
  <si>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</si>
  <si>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</si>
  <si>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</si>
  <si>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</si>
  <si>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</si>
  <si>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</si>
  <si>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</si>
  <si>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</si>
  <si>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</si>
  <si>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</si>
  <si>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</si>
  <si>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</si>
  <si>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</si>
  <si>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</si>
  <si>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</si>
  <si>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</si>
  <si>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</si>
  <si>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</si>
  <si>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</si>
  <si>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</si>
  <si>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</si>
  <si>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</si>
  <si>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</si>
  <si>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</si>
  <si>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</si>
  <si>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</si>
  <si>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</si>
  <si>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</si>
  <si>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</si>
  <si>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</si>
  <si>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</si>
  <si>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</si>
  <si>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</si>
  <si>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</si>
  <si>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</si>
  <si>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</si>
  <si>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</si>
  <si>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</si>
  <si>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</si>
  <si>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</si>
  <si>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</si>
  <si>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</si>
  <si>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</si>
  <si>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54-2с</t>
  </si>
  <si>
    <t>Сок яблочный</t>
  </si>
  <si>
    <t>0.9</t>
  </si>
  <si>
    <t>0.2</t>
  </si>
  <si>
    <t>Пром</t>
  </si>
  <si>
    <t>Хлеб пшеничный</t>
  </si>
  <si>
    <t>54-2гн</t>
  </si>
  <si>
    <t>Запеканка  из творога</t>
  </si>
  <si>
    <t>54-1т</t>
  </si>
  <si>
    <t xml:space="preserve">Плов с курицей </t>
  </si>
  <si>
    <t>54-12м</t>
  </si>
  <si>
    <t>Компот из сухофруктов</t>
  </si>
  <si>
    <t>54-35хн</t>
  </si>
  <si>
    <t>Яблоко</t>
  </si>
  <si>
    <t>0.3</t>
  </si>
  <si>
    <t>Салат из белокачанной капусты</t>
  </si>
  <si>
    <t>54-7з</t>
  </si>
  <si>
    <t xml:space="preserve">Суп из овощей с фрикадельками мясными </t>
  </si>
  <si>
    <t>54-5с</t>
  </si>
  <si>
    <t xml:space="preserve">Чай с сахаром </t>
  </si>
  <si>
    <t>Апельсин</t>
  </si>
  <si>
    <t>Винегрет  с растительным маслом</t>
  </si>
  <si>
    <t>54-16з</t>
  </si>
  <si>
    <t>Картофельное пюре</t>
  </si>
  <si>
    <t>54-11г</t>
  </si>
  <si>
    <t>54-9р</t>
  </si>
  <si>
    <t>Рыба, запеченая в сметанном соусе (минтай)</t>
  </si>
  <si>
    <t>Кисель из вишни</t>
  </si>
  <si>
    <t>54-22хн</t>
  </si>
  <si>
    <t>Салат из свеклы отварной</t>
  </si>
  <si>
    <t>54-13з</t>
  </si>
  <si>
    <t>Макароны отварные</t>
  </si>
  <si>
    <t>54-1г</t>
  </si>
  <si>
    <t>Тефтели "Натуральные"</t>
  </si>
  <si>
    <t>п/ф</t>
  </si>
  <si>
    <t>Сок абрикосовый</t>
  </si>
  <si>
    <t>54-14з</t>
  </si>
  <si>
    <t xml:space="preserve">Рассольник домашний </t>
  </si>
  <si>
    <t>54-4с</t>
  </si>
  <si>
    <t>Какао с молоком</t>
  </si>
  <si>
    <t>54-21гн</t>
  </si>
  <si>
    <t>Пудинг из творога с яблоками</t>
  </si>
  <si>
    <t>54-4т</t>
  </si>
  <si>
    <t>Капуста тушеная с мясом</t>
  </si>
  <si>
    <t>54-10м</t>
  </si>
  <si>
    <t>Кисель из смородины</t>
  </si>
  <si>
    <t>54-23хн</t>
  </si>
  <si>
    <t xml:space="preserve">Салат из свежих помидор огурцов </t>
  </si>
  <si>
    <t>54-5з</t>
  </si>
  <si>
    <t>Суп с рыбными консервами (горбуша)</t>
  </si>
  <si>
    <t>Сок персиковый</t>
  </si>
  <si>
    <t>Салат из свеклы  отварной</t>
  </si>
  <si>
    <t>Запеканка из творога</t>
  </si>
  <si>
    <t>Рыба тушеная в томате с овощами(минтай)</t>
  </si>
  <si>
    <t>54-11р</t>
  </si>
  <si>
    <t>Чай с лимоном и сахаром</t>
  </si>
  <si>
    <t>54-3гн</t>
  </si>
  <si>
    <t>Салат из свеклы  с курагой и изюмом</t>
  </si>
  <si>
    <t xml:space="preserve">Каша гречневая рассыпчатая </t>
  </si>
  <si>
    <t>54-4г</t>
  </si>
  <si>
    <t>Котлета из говядины</t>
  </si>
  <si>
    <t>54-4м</t>
  </si>
  <si>
    <t>Суп гороховый</t>
  </si>
  <si>
    <t>54-25с</t>
  </si>
  <si>
    <t>Сыр твердых сортов в нарезке</t>
  </si>
  <si>
    <t>54-1з</t>
  </si>
  <si>
    <t xml:space="preserve">Пудинг из творога с яблоками </t>
  </si>
  <si>
    <t>Печенье</t>
  </si>
  <si>
    <t>54-1хн</t>
  </si>
  <si>
    <t xml:space="preserve">Салат из капусты с овощами </t>
  </si>
  <si>
    <t>Картофель отварной в молоке</t>
  </si>
  <si>
    <t>54-10г</t>
  </si>
  <si>
    <t>директор</t>
  </si>
  <si>
    <t>Гринченко В.С.</t>
  </si>
  <si>
    <t>МБОУ Межгривненская ОШ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</si>
</sst>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120</v>
      </c>
      <c r="D1" s="71"/>
      <c r="E1" s="71"/>
      <c r="F1" s="13" t="s">
        <v>16</v>
      </c>
      <c r="G1" s="2" t="s">
        <v>17</v>
      </c>
      <c r="H1" s="72" t="s">
        <v>118</v>
      </c>
      <c r="I1" s="72"/>
      <c r="J1" s="72"/>
      <c r="K1" s="72"/>
    </row>
    <row r="2" spans="1:12" ht="18">
      <c r="A2" s="43" t="s">
        <v>6</v>
      </c>
      <c r="C2" s="2"/>
      <c r="G2" s="2" t="s">
        <v>18</v>
      </c>
      <c r="H2" s="72" t="s">
        <v>119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4.7</v>
      </c>
      <c r="H6" s="48">
        <v>5.7</v>
      </c>
      <c r="I6" s="48">
        <v>10.1</v>
      </c>
      <c r="J6" s="48">
        <v>110.4</v>
      </c>
      <c r="K6" s="49" t="s">
        <v>46</v>
      </c>
      <c r="L6" s="48">
        <v>35.5</v>
      </c>
    </row>
    <row r="7" spans="1:12" ht="15">
      <c r="A7" s="25"/>
      <c r="B7" s="16"/>
      <c r="C7" s="11"/>
      <c r="D7" s="6"/>
      <c r="E7" s="50" t="s">
        <v>53</v>
      </c>
      <c r="F7" s="51">
        <v>100</v>
      </c>
      <c r="G7" s="51">
        <v>19.8</v>
      </c>
      <c r="H7" s="51">
        <v>7.1</v>
      </c>
      <c r="I7" s="51">
        <v>14.4</v>
      </c>
      <c r="J7" s="51">
        <v>200.8</v>
      </c>
      <c r="K7" s="52" t="s">
        <v>54</v>
      </c>
      <c r="L7" s="51">
        <v>28.13</v>
      </c>
    </row>
    <row r="8" spans="1:12" ht="15">
      <c r="A8" s="25"/>
      <c r="B8" s="16"/>
      <c r="C8" s="11"/>
      <c r="D8" s="7" t="s">
        <v>22</v>
      </c>
      <c r="E8" s="50" t="s">
        <v>47</v>
      </c>
      <c r="F8" s="51">
        <v>185</v>
      </c>
      <c r="G8" s="51" t="s">
        <v>48</v>
      </c>
      <c r="H8" s="51" t="s">
        <v>49</v>
      </c>
      <c r="I8" s="51">
        <v>18.7</v>
      </c>
      <c r="J8" s="51">
        <v>80.099999999999994</v>
      </c>
      <c r="K8" s="52" t="s">
        <v>52</v>
      </c>
      <c r="L8" s="51">
        <v>13.33</v>
      </c>
    </row>
    <row r="9" spans="1:12" ht="15">
      <c r="A9" s="25"/>
      <c r="B9" s="16"/>
      <c r="C9" s="11"/>
      <c r="D9" s="7" t="s">
        <v>23</v>
      </c>
      <c r="E9" s="50" t="s">
        <v>51</v>
      </c>
      <c r="F9" s="51">
        <v>60</v>
      </c>
      <c r="G9" s="51">
        <v>4.5999999999999996</v>
      </c>
      <c r="H9" s="51">
        <v>0.5</v>
      </c>
      <c r="I9" s="51">
        <v>29.5</v>
      </c>
      <c r="J9" s="51">
        <v>140.6</v>
      </c>
      <c r="K9" s="52" t="s">
        <v>50</v>
      </c>
      <c r="L9" s="51">
        <v>1.5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545</v>
      </c>
      <c r="G13" s="21">
        <v>30</v>
      </c>
      <c r="H13" s="21">
        <v>13.5</v>
      </c>
      <c r="I13" s="21">
        <f t="shared" ref="I13:J13" si="0">SUM(I6:I12)</f>
        <v>72.7</v>
      </c>
      <c r="J13" s="21">
        <f t="shared" si="0"/>
        <v>531.90000000000009</v>
      </c>
      <c r="K13" s="27"/>
      <c r="L13" s="21">
        <f t="shared" ref="L13" si="1">SUM(L6:L12)</f>
        <v>78.459999999999994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8" t="s">
        <v>4</v>
      </c>
      <c r="D47" s="69"/>
      <c r="E47" s="33"/>
      <c r="F47" s="34">
        <f>F13+F17+F27+F32+F39+F46</f>
        <v>545</v>
      </c>
      <c r="G47" s="34">
        <f t="shared" ref="G47:J47" si="7">G13+G17+G27+G32+G39+G46</f>
        <v>30</v>
      </c>
      <c r="H47" s="34">
        <f t="shared" si="7"/>
        <v>13.5</v>
      </c>
      <c r="I47" s="34">
        <f t="shared" si="7"/>
        <v>72.7</v>
      </c>
      <c r="J47" s="34">
        <f t="shared" si="7"/>
        <v>531.90000000000009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180</v>
      </c>
      <c r="G48" s="48">
        <v>24.5</v>
      </c>
      <c r="H48" s="48">
        <v>7.3</v>
      </c>
      <c r="I48" s="48">
        <v>29.9</v>
      </c>
      <c r="J48" s="48">
        <v>283.2</v>
      </c>
      <c r="K48" s="49" t="s">
        <v>56</v>
      </c>
      <c r="L48" s="48">
        <v>29.5</v>
      </c>
    </row>
    <row r="49" spans="1:12" ht="15">
      <c r="A49" s="15"/>
      <c r="B49" s="16"/>
      <c r="C49" s="11"/>
      <c r="D49" s="6"/>
      <c r="E49" s="50" t="s">
        <v>61</v>
      </c>
      <c r="F49" s="51">
        <v>80</v>
      </c>
      <c r="G49" s="51">
        <v>2</v>
      </c>
      <c r="H49" s="58">
        <v>8.1</v>
      </c>
      <c r="I49" s="51">
        <v>8.3000000000000007</v>
      </c>
      <c r="J49" s="51">
        <v>114.4</v>
      </c>
      <c r="K49" s="59" t="s">
        <v>62</v>
      </c>
      <c r="L49" s="51">
        <v>12</v>
      </c>
    </row>
    <row r="50" spans="1:12" ht="15">
      <c r="A50" s="15"/>
      <c r="B50" s="16"/>
      <c r="C50" s="11"/>
      <c r="D50" s="7" t="s">
        <v>22</v>
      </c>
      <c r="E50" s="50" t="s">
        <v>57</v>
      </c>
      <c r="F50" s="51">
        <v>180</v>
      </c>
      <c r="G50" s="51">
        <v>0.4</v>
      </c>
      <c r="H50" s="51">
        <v>0</v>
      </c>
      <c r="I50" s="51">
        <v>17.8</v>
      </c>
      <c r="J50" s="51">
        <v>72.900000000000006</v>
      </c>
      <c r="K50" s="52" t="s">
        <v>114</v>
      </c>
      <c r="L50" s="51">
        <v>8</v>
      </c>
    </row>
    <row r="51" spans="1:12" ht="15">
      <c r="A51" s="15"/>
      <c r="B51" s="16"/>
      <c r="C51" s="11"/>
      <c r="D51" s="7" t="s">
        <v>23</v>
      </c>
      <c r="E51" s="50" t="s">
        <v>51</v>
      </c>
      <c r="F51" s="51">
        <v>50</v>
      </c>
      <c r="G51" s="51">
        <v>3.8</v>
      </c>
      <c r="H51" s="51">
        <v>0.4</v>
      </c>
      <c r="I51" s="51">
        <v>24.6</v>
      </c>
      <c r="J51" s="51">
        <v>117.2</v>
      </c>
      <c r="K51" s="52" t="s">
        <v>50</v>
      </c>
      <c r="L51" s="51">
        <v>1.5</v>
      </c>
    </row>
    <row r="52" spans="1:12" ht="15">
      <c r="A52" s="15"/>
      <c r="B52" s="16"/>
      <c r="C52" s="11"/>
      <c r="D52" s="7" t="s">
        <v>24</v>
      </c>
      <c r="E52" s="50" t="s">
        <v>59</v>
      </c>
      <c r="F52" s="51">
        <v>75</v>
      </c>
      <c r="G52" s="51" t="s">
        <v>60</v>
      </c>
      <c r="H52" s="51">
        <v>0.3</v>
      </c>
      <c r="I52" s="51">
        <v>7.4</v>
      </c>
      <c r="J52" s="51">
        <v>33.299999999999997</v>
      </c>
      <c r="K52" s="52" t="s">
        <v>50</v>
      </c>
      <c r="L52" s="51">
        <v>6.18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565</v>
      </c>
      <c r="G55" s="21">
        <v>31</v>
      </c>
      <c r="H55" s="21">
        <f t="shared" ref="H55" si="8">SUM(H48:H54)</f>
        <v>16.099999999999998</v>
      </c>
      <c r="I55" s="21">
        <f t="shared" ref="I55" si="9">SUM(I48:I54)</f>
        <v>88</v>
      </c>
      <c r="J55" s="21">
        <f t="shared" ref="J55" si="10">SUM(J48:J54)</f>
        <v>621</v>
      </c>
      <c r="K55" s="27"/>
      <c r="L55" s="21">
        <f t="shared" ref="L55:L97" si="11">SUM(L48:L54)</f>
        <v>57.18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8" t="s">
        <v>4</v>
      </c>
      <c r="D89" s="69"/>
      <c r="E89" s="33"/>
      <c r="F89" s="34">
        <f>F55+F59+F69+F74+F81+F88</f>
        <v>565</v>
      </c>
      <c r="G89" s="34">
        <f t="shared" ref="G89" si="37">G55+G59+G69+G74+G81+G88</f>
        <v>31</v>
      </c>
      <c r="H89" s="34">
        <f t="shared" ref="H89" si="38">H55+H59+H69+H74+H81+H88</f>
        <v>16.099999999999998</v>
      </c>
      <c r="I89" s="34">
        <f t="shared" ref="I89" si="39">I55+I59+I69+I74+I81+I88</f>
        <v>88</v>
      </c>
      <c r="J89" s="34">
        <f t="shared" ref="J89" si="40">J55+J59+J69+J74+J81+J88</f>
        <v>621</v>
      </c>
      <c r="K89" s="35"/>
      <c r="L89" s="34">
        <f t="shared" ref="L89" ca="1" si="4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60" t="s">
        <v>63</v>
      </c>
      <c r="F90" s="48">
        <v>200</v>
      </c>
      <c r="G90" s="48">
        <v>8.6</v>
      </c>
      <c r="H90" s="48">
        <v>6.1</v>
      </c>
      <c r="I90" s="48">
        <v>13.9</v>
      </c>
      <c r="J90" s="48">
        <v>144.9</v>
      </c>
      <c r="K90" s="61" t="s">
        <v>64</v>
      </c>
      <c r="L90" s="48">
        <v>29.17</v>
      </c>
    </row>
    <row r="91" spans="1:12" ht="15">
      <c r="A91" s="25"/>
      <c r="B91" s="16"/>
      <c r="C91" s="11"/>
      <c r="D91" s="6"/>
      <c r="E91" s="62" t="s">
        <v>67</v>
      </c>
      <c r="F91" s="51">
        <v>70</v>
      </c>
      <c r="G91" s="51">
        <v>0.8</v>
      </c>
      <c r="H91" s="58">
        <v>6.3</v>
      </c>
      <c r="I91" s="51">
        <v>4.7</v>
      </c>
      <c r="J91" s="51">
        <v>78.3</v>
      </c>
      <c r="K91" s="59" t="s">
        <v>68</v>
      </c>
      <c r="L91" s="51">
        <v>12.62</v>
      </c>
    </row>
    <row r="92" spans="1:12" ht="15">
      <c r="A92" s="25"/>
      <c r="B92" s="16"/>
      <c r="C92" s="11"/>
      <c r="D92" s="7" t="s">
        <v>22</v>
      </c>
      <c r="E92" s="62" t="s">
        <v>65</v>
      </c>
      <c r="F92" s="51">
        <v>180</v>
      </c>
      <c r="G92" s="51">
        <v>0.2</v>
      </c>
      <c r="H92" s="51">
        <v>0</v>
      </c>
      <c r="I92" s="51">
        <v>5.8</v>
      </c>
      <c r="J92" s="51">
        <v>24.2</v>
      </c>
      <c r="K92" s="59" t="s">
        <v>52</v>
      </c>
      <c r="L92" s="51">
        <v>2.33</v>
      </c>
    </row>
    <row r="93" spans="1:12" ht="15">
      <c r="A93" s="25"/>
      <c r="B93" s="16"/>
      <c r="C93" s="11"/>
      <c r="D93" s="7" t="s">
        <v>23</v>
      </c>
      <c r="E93" s="62" t="s">
        <v>51</v>
      </c>
      <c r="F93" s="51">
        <v>40</v>
      </c>
      <c r="G93" s="51">
        <v>3</v>
      </c>
      <c r="H93" s="51">
        <v>0.3</v>
      </c>
      <c r="I93" s="51">
        <v>19.7</v>
      </c>
      <c r="J93" s="51">
        <v>93.8</v>
      </c>
      <c r="K93" s="59" t="s">
        <v>50</v>
      </c>
      <c r="L93" s="51">
        <v>2.2000000000000002</v>
      </c>
    </row>
    <row r="94" spans="1:12" ht="15">
      <c r="A94" s="25"/>
      <c r="B94" s="16"/>
      <c r="C94" s="11"/>
      <c r="D94" s="7" t="s">
        <v>24</v>
      </c>
      <c r="E94" s="62" t="s">
        <v>66</v>
      </c>
      <c r="F94" s="51">
        <v>100</v>
      </c>
      <c r="G94" s="51">
        <v>0.9</v>
      </c>
      <c r="H94" s="51">
        <v>0.2</v>
      </c>
      <c r="I94" s="51">
        <v>8.1</v>
      </c>
      <c r="J94" s="51">
        <v>37.799999999999997</v>
      </c>
      <c r="K94" s="59" t="s">
        <v>50</v>
      </c>
      <c r="L94" s="51">
        <v>24</v>
      </c>
    </row>
    <row r="95" spans="1:12" ht="15">
      <c r="A95" s="25"/>
      <c r="B95" s="16"/>
      <c r="C95" s="11"/>
      <c r="D95" s="6"/>
      <c r="E95" s="50" t="s">
        <v>113</v>
      </c>
      <c r="F95" s="51">
        <v>60</v>
      </c>
      <c r="G95" s="51">
        <v>4.5</v>
      </c>
      <c r="H95" s="51">
        <v>5.9</v>
      </c>
      <c r="I95" s="51">
        <v>44.6</v>
      </c>
      <c r="J95" s="51">
        <v>249.5</v>
      </c>
      <c r="K95" s="52" t="s">
        <v>50</v>
      </c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650</v>
      </c>
      <c r="G97" s="21">
        <f t="shared" ref="G97" si="42">SUM(G90:G96)</f>
        <v>18</v>
      </c>
      <c r="H97" s="21">
        <f t="shared" ref="H97" si="43">SUM(H90:H96)</f>
        <v>18.799999999999997</v>
      </c>
      <c r="I97" s="21">
        <f t="shared" ref="I97" si="44">SUM(I90:I96)</f>
        <v>96.800000000000011</v>
      </c>
      <c r="J97" s="21">
        <f t="shared" ref="J97" si="45">SUM(J90:J96)</f>
        <v>628.5</v>
      </c>
      <c r="K97" s="27"/>
      <c r="L97" s="21">
        <f t="shared" si="11"/>
        <v>70.319999999999993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1">SUM(G102:G110)</f>
        <v>0</v>
      </c>
      <c r="H111" s="21">
        <f t="shared" ref="H111" si="52">SUM(H102:H110)</f>
        <v>0</v>
      </c>
      <c r="I111" s="21">
        <f t="shared" ref="I111" si="53">SUM(I102:I110)</f>
        <v>0</v>
      </c>
      <c r="J111" s="21">
        <f t="shared" ref="J111" si="54">SUM(J102:J110)</f>
        <v>0</v>
      </c>
      <c r="K111" s="27"/>
      <c r="L111" s="21">
        <f t="shared" ref="L111" ca="1" si="55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6">SUM(G112:G115)</f>
        <v>0</v>
      </c>
      <c r="H116" s="21">
        <f t="shared" ref="H116" si="57">SUM(H112:H115)</f>
        <v>0</v>
      </c>
      <c r="I116" s="21">
        <f t="shared" ref="I116" si="58">SUM(I112:I115)</f>
        <v>0</v>
      </c>
      <c r="J116" s="21">
        <f t="shared" ref="J116" si="59">SUM(J112:J115)</f>
        <v>0</v>
      </c>
      <c r="K116" s="27"/>
      <c r="L116" s="21">
        <f t="shared" ref="L116" ca="1" si="60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8" t="s">
        <v>4</v>
      </c>
      <c r="D131" s="69"/>
      <c r="E131" s="33"/>
      <c r="F131" s="34">
        <f>F97+F101+F111+F116+F123+F130</f>
        <v>650</v>
      </c>
      <c r="G131" s="34">
        <f t="shared" ref="G131" si="71">G97+G101+G111+G116+G123+G130</f>
        <v>18</v>
      </c>
      <c r="H131" s="34">
        <f t="shared" ref="H131" si="72">H97+H101+H111+H116+H123+H130</f>
        <v>18.799999999999997</v>
      </c>
      <c r="I131" s="34">
        <f t="shared" ref="I131" si="73">I97+I101+I111+I116+I123+I130</f>
        <v>96.800000000000011</v>
      </c>
      <c r="J131" s="34">
        <f t="shared" ref="J131" si="74">J97+J101+J111+J116+J123+J130</f>
        <v>628.5</v>
      </c>
      <c r="K131" s="35"/>
      <c r="L131" s="34">
        <f t="shared" ref="L131" ca="1" si="75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60" t="s">
        <v>69</v>
      </c>
      <c r="F132" s="48">
        <v>150</v>
      </c>
      <c r="G132" s="48">
        <v>3.1</v>
      </c>
      <c r="H132" s="48">
        <v>5.3</v>
      </c>
      <c r="I132" s="48">
        <v>19.8</v>
      </c>
      <c r="J132" s="48">
        <v>139.4</v>
      </c>
      <c r="K132" s="61" t="s">
        <v>70</v>
      </c>
      <c r="L132" s="48">
        <v>35.520000000000003</v>
      </c>
    </row>
    <row r="133" spans="1:12" ht="15">
      <c r="A133" s="25"/>
      <c r="B133" s="16"/>
      <c r="C133" s="11"/>
      <c r="D133" s="6"/>
      <c r="E133" s="62" t="s">
        <v>72</v>
      </c>
      <c r="F133" s="51">
        <v>80</v>
      </c>
      <c r="G133" s="51">
        <v>15.2</v>
      </c>
      <c r="H133" s="51">
        <v>17.600000000000001</v>
      </c>
      <c r="I133" s="51">
        <v>4.4000000000000004</v>
      </c>
      <c r="J133" s="51">
        <v>236.5</v>
      </c>
      <c r="K133" s="59" t="s">
        <v>71</v>
      </c>
      <c r="L133" s="51">
        <v>33.86</v>
      </c>
    </row>
    <row r="134" spans="1:12" ht="15">
      <c r="A134" s="25"/>
      <c r="B134" s="16"/>
      <c r="C134" s="11"/>
      <c r="D134" s="7" t="s">
        <v>22</v>
      </c>
      <c r="E134" s="62" t="s">
        <v>73</v>
      </c>
      <c r="F134" s="51">
        <v>180</v>
      </c>
      <c r="G134" s="51">
        <v>0.2</v>
      </c>
      <c r="H134" s="51">
        <v>0</v>
      </c>
      <c r="I134" s="51">
        <v>11.6</v>
      </c>
      <c r="J134" s="51">
        <v>47.6</v>
      </c>
      <c r="K134" s="59" t="s">
        <v>74</v>
      </c>
      <c r="L134" s="51">
        <v>9.5399999999999991</v>
      </c>
    </row>
    <row r="135" spans="1:12" ht="15">
      <c r="A135" s="25"/>
      <c r="B135" s="16"/>
      <c r="C135" s="11"/>
      <c r="D135" s="7" t="s">
        <v>23</v>
      </c>
      <c r="E135" s="62" t="s">
        <v>51</v>
      </c>
      <c r="F135" s="51">
        <v>50</v>
      </c>
      <c r="G135" s="51">
        <v>3.8</v>
      </c>
      <c r="H135" s="51">
        <v>0.4</v>
      </c>
      <c r="I135" s="51">
        <v>24.6</v>
      </c>
      <c r="J135" s="51">
        <v>117.2</v>
      </c>
      <c r="K135" s="59" t="s">
        <v>50</v>
      </c>
      <c r="L135" s="51">
        <v>1.5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62" t="s">
        <v>75</v>
      </c>
      <c r="F137" s="51">
        <v>100</v>
      </c>
      <c r="G137" s="51">
        <v>1.3</v>
      </c>
      <c r="H137" s="51">
        <v>4.5</v>
      </c>
      <c r="I137" s="51">
        <v>7.6</v>
      </c>
      <c r="J137" s="51">
        <v>76.099999999999994</v>
      </c>
      <c r="K137" s="59" t="s">
        <v>76</v>
      </c>
      <c r="L137" s="51">
        <v>5.07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76">SUM(G132:G138)</f>
        <v>23.6</v>
      </c>
      <c r="H139" s="21">
        <f t="shared" ref="H139" si="77">SUM(H132:H138)</f>
        <v>27.8</v>
      </c>
      <c r="I139" s="21">
        <f t="shared" ref="I139" si="78">SUM(I132:I138)</f>
        <v>68</v>
      </c>
      <c r="J139" s="21">
        <f t="shared" ref="J139" si="79">SUM(J132:J138)</f>
        <v>616.80000000000007</v>
      </c>
      <c r="K139" s="27"/>
      <c r="L139" s="21">
        <f t="shared" ref="L139:L181" si="80">SUM(L132:L138)</f>
        <v>85.489999999999981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6">SUM(G144:G152)</f>
        <v>0</v>
      </c>
      <c r="H153" s="21">
        <f t="shared" ref="H153" si="87">SUM(H144:H152)</f>
        <v>0</v>
      </c>
      <c r="I153" s="21">
        <f t="shared" ref="I153" si="88">SUM(I144:I152)</f>
        <v>0</v>
      </c>
      <c r="J153" s="21">
        <f t="shared" ref="J153" si="89">SUM(J144:J152)</f>
        <v>0</v>
      </c>
      <c r="K153" s="27"/>
      <c r="L153" s="21">
        <f t="shared" ref="L153" ca="1" si="90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1">SUM(G154:G157)</f>
        <v>0</v>
      </c>
      <c r="H158" s="21">
        <f t="shared" ref="H158" si="92">SUM(H154:H157)</f>
        <v>0</v>
      </c>
      <c r="I158" s="21">
        <f t="shared" ref="I158" si="93">SUM(I154:I157)</f>
        <v>0</v>
      </c>
      <c r="J158" s="21">
        <f t="shared" ref="J158" si="94">SUM(J154:J157)</f>
        <v>0</v>
      </c>
      <c r="K158" s="27"/>
      <c r="L158" s="21">
        <f t="shared" ref="L158" ca="1" si="95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6">SUM(G159:G164)</f>
        <v>0</v>
      </c>
      <c r="H165" s="21">
        <f t="shared" ref="H165" si="97">SUM(H159:H164)</f>
        <v>0</v>
      </c>
      <c r="I165" s="21">
        <f t="shared" ref="I165" si="98">SUM(I159:I164)</f>
        <v>0</v>
      </c>
      <c r="J165" s="21">
        <f t="shared" ref="J165" si="99">SUM(J159:J164)</f>
        <v>0</v>
      </c>
      <c r="K165" s="27"/>
      <c r="L165" s="21">
        <f t="shared" ref="L165" ca="1" si="100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1">SUM(G166:G171)</f>
        <v>0</v>
      </c>
      <c r="H172" s="21">
        <f t="shared" ref="H172" si="102">SUM(H166:H171)</f>
        <v>0</v>
      </c>
      <c r="I172" s="21">
        <f t="shared" ref="I172" si="103">SUM(I166:I171)</f>
        <v>0</v>
      </c>
      <c r="J172" s="21">
        <f t="shared" ref="J172" si="104">SUM(J166:J171)</f>
        <v>0</v>
      </c>
      <c r="K172" s="27"/>
      <c r="L172" s="21">
        <f t="shared" ref="L172" ca="1" si="105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560</v>
      </c>
      <c r="G173" s="34">
        <f t="shared" ref="G173" si="106">G139+G143+G153+G158+G165+G172</f>
        <v>23.6</v>
      </c>
      <c r="H173" s="34">
        <f t="shared" ref="H173" si="107">H139+H143+H153+H158+H165+H172</f>
        <v>27.8</v>
      </c>
      <c r="I173" s="34">
        <f t="shared" ref="I173" si="108">I139+I143+I153+I158+I165+I172</f>
        <v>68</v>
      </c>
      <c r="J173" s="34">
        <f t="shared" ref="J173" si="109">J139+J143+J153+J158+J165+J172</f>
        <v>616.80000000000007</v>
      </c>
      <c r="K173" s="35"/>
      <c r="L173" s="34">
        <f t="shared" ref="L173" ca="1" si="110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60" t="s">
        <v>77</v>
      </c>
      <c r="F174" s="48">
        <v>165</v>
      </c>
      <c r="G174" s="48">
        <v>5.9</v>
      </c>
      <c r="H174" s="48">
        <v>5.4</v>
      </c>
      <c r="I174" s="48">
        <v>36.1</v>
      </c>
      <c r="J174" s="48">
        <v>216.5</v>
      </c>
      <c r="K174" s="61" t="s">
        <v>78</v>
      </c>
      <c r="L174" s="48">
        <v>4.5999999999999996</v>
      </c>
    </row>
    <row r="175" spans="1:12" ht="15">
      <c r="A175" s="25"/>
      <c r="B175" s="16"/>
      <c r="C175" s="11"/>
      <c r="D175" s="6"/>
      <c r="E175" s="62" t="s">
        <v>79</v>
      </c>
      <c r="F175" s="51">
        <v>95</v>
      </c>
      <c r="G175" s="51">
        <v>11.7</v>
      </c>
      <c r="H175" s="51">
        <v>9.5</v>
      </c>
      <c r="I175" s="51">
        <v>6.8</v>
      </c>
      <c r="J175" s="51">
        <v>159.5</v>
      </c>
      <c r="K175" s="59" t="s">
        <v>80</v>
      </c>
      <c r="L175" s="51">
        <v>56.46</v>
      </c>
    </row>
    <row r="176" spans="1:12" ht="15">
      <c r="A176" s="25"/>
      <c r="B176" s="16"/>
      <c r="C176" s="11"/>
      <c r="D176" s="7" t="s">
        <v>22</v>
      </c>
      <c r="E176" s="62" t="s">
        <v>81</v>
      </c>
      <c r="F176" s="51">
        <v>195</v>
      </c>
      <c r="G176" s="51">
        <v>1</v>
      </c>
      <c r="H176" s="51">
        <v>0</v>
      </c>
      <c r="I176" s="51">
        <v>24.8</v>
      </c>
      <c r="J176" s="51">
        <v>103</v>
      </c>
      <c r="K176" s="59" t="s">
        <v>50</v>
      </c>
      <c r="L176" s="51">
        <v>13.33</v>
      </c>
    </row>
    <row r="177" spans="1:12" ht="15">
      <c r="A177" s="25"/>
      <c r="B177" s="16"/>
      <c r="C177" s="11"/>
      <c r="D177" s="7" t="s">
        <v>23</v>
      </c>
      <c r="E177" s="62" t="s">
        <v>51</v>
      </c>
      <c r="F177" s="51">
        <v>50</v>
      </c>
      <c r="G177" s="51">
        <v>3.8</v>
      </c>
      <c r="H177" s="51">
        <v>0.4</v>
      </c>
      <c r="I177" s="51">
        <v>24.6</v>
      </c>
      <c r="J177" s="51">
        <v>117.2</v>
      </c>
      <c r="K177" s="59" t="s">
        <v>50</v>
      </c>
      <c r="L177" s="51">
        <v>1.5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62" t="s">
        <v>115</v>
      </c>
      <c r="F179" s="51">
        <v>90</v>
      </c>
      <c r="G179" s="51">
        <v>2.5</v>
      </c>
      <c r="H179" s="51">
        <v>6.1</v>
      </c>
      <c r="I179" s="51">
        <v>2.5</v>
      </c>
      <c r="J179" s="51">
        <v>75</v>
      </c>
      <c r="K179" s="59" t="s">
        <v>82</v>
      </c>
      <c r="L179" s="51">
        <v>4.08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595</v>
      </c>
      <c r="G181" s="21">
        <f t="shared" ref="G181" si="111">SUM(G174:G180)</f>
        <v>24.900000000000002</v>
      </c>
      <c r="H181" s="21">
        <f t="shared" ref="H181" si="112">SUM(H174:H180)</f>
        <v>21.4</v>
      </c>
      <c r="I181" s="21">
        <f t="shared" ref="I181" si="113">SUM(I174:I180)</f>
        <v>94.800000000000011</v>
      </c>
      <c r="J181" s="21">
        <f t="shared" ref="J181" si="114">SUM(J174:J180)</f>
        <v>671.2</v>
      </c>
      <c r="K181" s="27"/>
      <c r="L181" s="21">
        <f t="shared" si="80"/>
        <v>79.97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5">SUM(G182:G184)</f>
        <v>0</v>
      </c>
      <c r="H185" s="21">
        <f t="shared" ref="H185" si="116">SUM(H182:H184)</f>
        <v>0</v>
      </c>
      <c r="I185" s="21">
        <f t="shared" ref="I185" si="117">SUM(I182:I184)</f>
        <v>0</v>
      </c>
      <c r="J185" s="21">
        <f t="shared" ref="J185" si="118">SUM(J182:J184)</f>
        <v>0</v>
      </c>
      <c r="K185" s="27"/>
      <c r="L185" s="21">
        <f t="shared" ref="L185" ca="1" si="119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0">SUM(G186:G194)</f>
        <v>0</v>
      </c>
      <c r="H195" s="21">
        <f t="shared" ref="H195" si="121">SUM(H186:H194)</f>
        <v>0</v>
      </c>
      <c r="I195" s="21">
        <f t="shared" ref="I195" si="122">SUM(I186:I194)</f>
        <v>0</v>
      </c>
      <c r="J195" s="21">
        <f t="shared" ref="J195" si="123">SUM(J186:J194)</f>
        <v>0</v>
      </c>
      <c r="K195" s="27"/>
      <c r="L195" s="21">
        <f t="shared" ref="L195" ca="1" si="124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5">SUM(G196:G199)</f>
        <v>0</v>
      </c>
      <c r="H200" s="21">
        <f t="shared" ref="H200" si="126">SUM(H196:H199)</f>
        <v>0</v>
      </c>
      <c r="I200" s="21">
        <f t="shared" ref="I200" si="127">SUM(I196:I199)</f>
        <v>0</v>
      </c>
      <c r="J200" s="21">
        <f t="shared" ref="J200" si="128">SUM(J196:J199)</f>
        <v>0</v>
      </c>
      <c r="K200" s="27"/>
      <c r="L200" s="21">
        <f t="shared" ref="L200" ca="1" si="129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0">SUM(G201:G206)</f>
        <v>0</v>
      </c>
      <c r="H207" s="21">
        <f t="shared" ref="H207" si="131">SUM(H201:H206)</f>
        <v>0</v>
      </c>
      <c r="I207" s="21">
        <f t="shared" ref="I207" si="132">SUM(I201:I206)</f>
        <v>0</v>
      </c>
      <c r="J207" s="21">
        <f t="shared" ref="J207" si="133">SUM(J201:J206)</f>
        <v>0</v>
      </c>
      <c r="K207" s="27"/>
      <c r="L207" s="21">
        <f t="shared" ref="L207" ca="1" si="13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5">SUM(G208:G213)</f>
        <v>0</v>
      </c>
      <c r="H214" s="21">
        <f t="shared" ref="H214" si="136">SUM(H208:H213)</f>
        <v>0</v>
      </c>
      <c r="I214" s="21">
        <f t="shared" ref="I214" si="137">SUM(I208:I213)</f>
        <v>0</v>
      </c>
      <c r="J214" s="21">
        <f t="shared" ref="J214" si="138">SUM(J208:J213)</f>
        <v>0</v>
      </c>
      <c r="K214" s="27"/>
      <c r="L214" s="21">
        <f t="shared" ref="L214" ca="1" si="139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8" t="s">
        <v>4</v>
      </c>
      <c r="D215" s="69"/>
      <c r="E215" s="33"/>
      <c r="F215" s="34">
        <f>F181+F185+F195+F200+F207+F214</f>
        <v>595</v>
      </c>
      <c r="G215" s="34">
        <f t="shared" ref="G215" si="140">G181+G185+G195+G200+G207+G214</f>
        <v>24.900000000000002</v>
      </c>
      <c r="H215" s="34">
        <f t="shared" ref="H215" si="141">H181+H185+H195+H200+H207+H214</f>
        <v>21.4</v>
      </c>
      <c r="I215" s="34">
        <f t="shared" ref="I215" si="142">I181+I185+I195+I200+I207+I214</f>
        <v>94.800000000000011</v>
      </c>
      <c r="J215" s="34">
        <f t="shared" ref="J215" si="143">J181+J185+J195+J200+J207+J214</f>
        <v>671.2</v>
      </c>
      <c r="K215" s="35"/>
      <c r="L215" s="34">
        <f t="shared" ref="L215" ca="1" si="144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60" t="s">
        <v>83</v>
      </c>
      <c r="F216" s="48">
        <v>250</v>
      </c>
      <c r="G216" s="48">
        <v>5.7</v>
      </c>
      <c r="H216" s="48">
        <v>7.1</v>
      </c>
      <c r="I216" s="48">
        <v>14.5</v>
      </c>
      <c r="J216" s="48">
        <v>145.1</v>
      </c>
      <c r="K216" s="61" t="s">
        <v>84</v>
      </c>
      <c r="L216" s="48">
        <v>22.7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62" t="s">
        <v>85</v>
      </c>
      <c r="F218" s="51">
        <v>200</v>
      </c>
      <c r="G218" s="51">
        <v>4.7</v>
      </c>
      <c r="H218" s="51">
        <v>3.5</v>
      </c>
      <c r="I218" s="51">
        <v>12.5</v>
      </c>
      <c r="J218" s="63">
        <v>100.4</v>
      </c>
      <c r="K218" s="59" t="s">
        <v>86</v>
      </c>
      <c r="L218" s="51">
        <v>20.67</v>
      </c>
    </row>
    <row r="219" spans="1:12" ht="15">
      <c r="A219" s="25"/>
      <c r="B219" s="16"/>
      <c r="C219" s="11"/>
      <c r="D219" s="7" t="s">
        <v>23</v>
      </c>
      <c r="E219" s="62" t="s">
        <v>51</v>
      </c>
      <c r="F219" s="51">
        <v>75</v>
      </c>
      <c r="G219" s="51">
        <v>5.7</v>
      </c>
      <c r="H219" s="51">
        <v>0.6</v>
      </c>
      <c r="I219" s="51">
        <v>36.9</v>
      </c>
      <c r="J219" s="51">
        <v>175.8</v>
      </c>
      <c r="K219" s="59" t="s">
        <v>50</v>
      </c>
      <c r="L219" s="51">
        <v>2.2000000000000002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62" t="s">
        <v>87</v>
      </c>
      <c r="F221" s="51">
        <v>100</v>
      </c>
      <c r="G221" s="51">
        <v>15.3</v>
      </c>
      <c r="H221" s="51">
        <v>7.2</v>
      </c>
      <c r="I221" s="51">
        <v>10.199999999999999</v>
      </c>
      <c r="J221" s="51">
        <v>166.9</v>
      </c>
      <c r="K221" s="59" t="s">
        <v>88</v>
      </c>
      <c r="L221" s="51">
        <v>35.159999999999997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625</v>
      </c>
      <c r="G223" s="21">
        <f t="shared" ref="G223" si="145">SUM(G216:G222)</f>
        <v>31.400000000000002</v>
      </c>
      <c r="H223" s="21">
        <f t="shared" ref="H223" si="146">SUM(H216:H222)</f>
        <v>18.399999999999999</v>
      </c>
      <c r="I223" s="21">
        <f t="shared" ref="I223" si="147">SUM(I216:I222)</f>
        <v>74.099999999999994</v>
      </c>
      <c r="J223" s="21">
        <f>SUM(J216:J222)</f>
        <v>588.20000000000005</v>
      </c>
      <c r="K223" s="27"/>
      <c r="L223" s="21">
        <f t="shared" ref="L223" si="148">SUM(L216:L222)</f>
        <v>80.73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9">SUM(G224:G226)</f>
        <v>0</v>
      </c>
      <c r="H227" s="21">
        <f t="shared" ref="H227" si="150">SUM(H224:H226)</f>
        <v>0</v>
      </c>
      <c r="I227" s="21">
        <f t="shared" ref="I227" si="151">SUM(I224:I226)</f>
        <v>0</v>
      </c>
      <c r="J227" s="21">
        <f t="shared" ref="J227" si="152">SUM(J224:J226)</f>
        <v>0</v>
      </c>
      <c r="K227" s="27"/>
      <c r="L227" s="21">
        <f t="shared" ref="L227" ca="1" si="153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4">SUM(G228:G236)</f>
        <v>0</v>
      </c>
      <c r="H237" s="21">
        <f t="shared" ref="H237" si="155">SUM(H228:H236)</f>
        <v>0</v>
      </c>
      <c r="I237" s="21">
        <f t="shared" ref="I237" si="156">SUM(I228:I236)</f>
        <v>0</v>
      </c>
      <c r="J237" s="21">
        <f t="shared" ref="J237" si="157">SUM(J228:J236)</f>
        <v>0</v>
      </c>
      <c r="K237" s="27"/>
      <c r="L237" s="21">
        <f t="shared" ref="L237" ca="1" si="158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9">SUM(G238:G241)</f>
        <v>0</v>
      </c>
      <c r="H242" s="21">
        <f t="shared" ref="H242" si="160">SUM(H238:H241)</f>
        <v>0</v>
      </c>
      <c r="I242" s="21">
        <f t="shared" ref="I242" si="161">SUM(I238:I241)</f>
        <v>0</v>
      </c>
      <c r="J242" s="21">
        <f t="shared" ref="J242" si="162">SUM(J238:J241)</f>
        <v>0</v>
      </c>
      <c r="K242" s="27"/>
      <c r="L242" s="21">
        <f t="shared" ref="L242" ca="1" si="163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8" t="s">
        <v>4</v>
      </c>
      <c r="D257" s="69"/>
      <c r="E257" s="33"/>
      <c r="F257" s="34">
        <f>F223+F227+F237+F242+F249+F256</f>
        <v>625</v>
      </c>
      <c r="G257" s="34">
        <f t="shared" ref="G257" si="174">G223+G227+G237+G242+G249+G256</f>
        <v>31.400000000000002</v>
      </c>
      <c r="H257" s="34">
        <f t="shared" ref="H257" si="175">H223+H227+H237+H242+H249+H256</f>
        <v>18.399999999999999</v>
      </c>
      <c r="I257" s="34">
        <f t="shared" ref="I257" si="176">I223+I227+I237+I242+I249+I256</f>
        <v>74.099999999999994</v>
      </c>
      <c r="J257" s="34">
        <f t="shared" ref="J257" si="177">J223+J227+J237+J242+J249+J256</f>
        <v>588.20000000000005</v>
      </c>
      <c r="K257" s="35"/>
      <c r="L257" s="34">
        <f t="shared" ref="L257" ca="1" si="178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8"/>
      <c r="I259" s="51"/>
      <c r="J259" s="51"/>
      <c r="K259" s="59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27"/>
      <c r="L265" s="21"/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9">SUM(G266:G268)</f>
        <v>0</v>
      </c>
      <c r="H269" s="21">
        <f t="shared" ref="H269" si="180">SUM(H266:H268)</f>
        <v>0</v>
      </c>
      <c r="I269" s="21">
        <f t="shared" ref="I269" si="181">SUM(I266:I268)</f>
        <v>0</v>
      </c>
      <c r="J269" s="21">
        <f t="shared" ref="J269" si="182">SUM(J266:J268)</f>
        <v>0</v>
      </c>
      <c r="K269" s="27"/>
      <c r="L269" s="21">
        <f t="shared" ref="L269" ca="1" si="183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4">SUM(G270:G278)</f>
        <v>0</v>
      </c>
      <c r="H279" s="21">
        <f t="shared" ref="H279" si="185">SUM(H270:H278)</f>
        <v>0</v>
      </c>
      <c r="I279" s="21">
        <f t="shared" ref="I279" si="186">SUM(I270:I278)</f>
        <v>0</v>
      </c>
      <c r="J279" s="21">
        <f t="shared" ref="J279" si="187">SUM(J270:J278)</f>
        <v>0</v>
      </c>
      <c r="K279" s="27"/>
      <c r="L279" s="21">
        <f t="shared" ref="L279" ca="1" si="188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9">SUM(G280:G283)</f>
        <v>0</v>
      </c>
      <c r="H284" s="21">
        <f t="shared" ref="H284" si="190">SUM(H280:H283)</f>
        <v>0</v>
      </c>
      <c r="I284" s="21">
        <f t="shared" ref="I284" si="191">SUM(I280:I283)</f>
        <v>0</v>
      </c>
      <c r="J284" s="21">
        <f t="shared" ref="J284" si="192">SUM(J280:J283)</f>
        <v>0</v>
      </c>
      <c r="K284" s="27"/>
      <c r="L284" s="21">
        <f t="shared" ref="L284" ca="1" si="193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4">SUM(G285:G290)</f>
        <v>0</v>
      </c>
      <c r="H291" s="21">
        <f t="shared" ref="H291" si="195">SUM(H285:H290)</f>
        <v>0</v>
      </c>
      <c r="I291" s="21">
        <f t="shared" ref="I291" si="196">SUM(I285:I290)</f>
        <v>0</v>
      </c>
      <c r="J291" s="21">
        <f t="shared" ref="J291" si="197">SUM(J285:J290)</f>
        <v>0</v>
      </c>
      <c r="K291" s="27"/>
      <c r="L291" s="21">
        <f t="shared" ref="L291" ca="1" si="198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9">SUM(G292:G297)</f>
        <v>0</v>
      </c>
      <c r="H298" s="21">
        <f t="shared" ref="H298" si="200">SUM(H292:H297)</f>
        <v>0</v>
      </c>
      <c r="I298" s="21">
        <f t="shared" ref="I298" si="201">SUM(I292:I297)</f>
        <v>0</v>
      </c>
      <c r="J298" s="21">
        <f t="shared" ref="J298" si="202">SUM(J292:J297)</f>
        <v>0</v>
      </c>
      <c r="K298" s="27"/>
      <c r="L298" s="21">
        <f t="shared" ref="L298" ca="1" si="203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8" t="s">
        <v>4</v>
      </c>
      <c r="D299" s="69"/>
      <c r="E299" s="33"/>
      <c r="F299" s="34">
        <f>F265+F269+F279+F284+F291+F298</f>
        <v>0</v>
      </c>
      <c r="G299" s="34">
        <f t="shared" ref="G299" si="204">G265+G269+G279+G284+G291+G298</f>
        <v>0</v>
      </c>
      <c r="H299" s="34">
        <f t="shared" ref="H299" si="205">H265+H269+H279+H284+H291+H298</f>
        <v>0</v>
      </c>
      <c r="I299" s="34">
        <f t="shared" ref="I299" si="206">I265+I269+I279+I284+I291+I298</f>
        <v>0</v>
      </c>
      <c r="J299" s="34">
        <f t="shared" ref="J299" si="207">J265+J269+J279+J284+J291+J298</f>
        <v>0</v>
      </c>
      <c r="K299" s="35"/>
      <c r="L299" s="34">
        <f t="shared" ref="L299" ca="1" si="208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55</v>
      </c>
      <c r="F300" s="48">
        <v>180</v>
      </c>
      <c r="G300" s="48">
        <v>24.5</v>
      </c>
      <c r="H300" s="48">
        <v>7.3</v>
      </c>
      <c r="I300" s="48">
        <v>29.9</v>
      </c>
      <c r="J300" s="48">
        <v>283.2</v>
      </c>
      <c r="K300" s="49" t="s">
        <v>56</v>
      </c>
      <c r="L300" s="48">
        <v>29.5</v>
      </c>
    </row>
    <row r="301" spans="1:12" ht="15">
      <c r="A301" s="25"/>
      <c r="B301" s="16"/>
      <c r="C301" s="11"/>
      <c r="D301" s="6"/>
      <c r="E301" s="50" t="s">
        <v>61</v>
      </c>
      <c r="F301" s="51">
        <v>80</v>
      </c>
      <c r="G301" s="51">
        <v>2</v>
      </c>
      <c r="H301" s="58">
        <v>8.1</v>
      </c>
      <c r="I301" s="51">
        <v>8.3000000000000007</v>
      </c>
      <c r="J301" s="51">
        <v>114.4</v>
      </c>
      <c r="K301" s="59" t="s">
        <v>62</v>
      </c>
      <c r="L301" s="51">
        <v>12</v>
      </c>
    </row>
    <row r="302" spans="1:12" ht="15">
      <c r="A302" s="25"/>
      <c r="B302" s="16"/>
      <c r="C302" s="11"/>
      <c r="D302" s="7" t="s">
        <v>22</v>
      </c>
      <c r="E302" s="50" t="s">
        <v>57</v>
      </c>
      <c r="F302" s="51">
        <v>180</v>
      </c>
      <c r="G302" s="51">
        <v>0.4</v>
      </c>
      <c r="H302" s="51">
        <v>0</v>
      </c>
      <c r="I302" s="51">
        <v>17.8</v>
      </c>
      <c r="J302" s="51">
        <v>72.900000000000006</v>
      </c>
      <c r="K302" s="52" t="s">
        <v>58</v>
      </c>
      <c r="L302" s="51">
        <v>8</v>
      </c>
    </row>
    <row r="303" spans="1:12" ht="15">
      <c r="A303" s="25"/>
      <c r="B303" s="16"/>
      <c r="C303" s="11"/>
      <c r="D303" s="7" t="s">
        <v>23</v>
      </c>
      <c r="E303" s="50" t="s">
        <v>51</v>
      </c>
      <c r="F303" s="51">
        <v>50</v>
      </c>
      <c r="G303" s="51">
        <v>3.8</v>
      </c>
      <c r="H303" s="51">
        <v>0.4</v>
      </c>
      <c r="I303" s="51">
        <v>24.6</v>
      </c>
      <c r="J303" s="51">
        <v>117.2</v>
      </c>
      <c r="K303" s="52" t="s">
        <v>50</v>
      </c>
      <c r="L303" s="51">
        <v>1.5</v>
      </c>
    </row>
    <row r="304" spans="1:12" ht="15">
      <c r="A304" s="25"/>
      <c r="B304" s="16"/>
      <c r="C304" s="11"/>
      <c r="D304" s="7" t="s">
        <v>24</v>
      </c>
      <c r="E304" s="50" t="s">
        <v>59</v>
      </c>
      <c r="F304" s="51">
        <v>75</v>
      </c>
      <c r="G304" s="51">
        <v>0.3</v>
      </c>
      <c r="H304" s="51">
        <v>0.3</v>
      </c>
      <c r="I304" s="51">
        <v>7.4</v>
      </c>
      <c r="J304" s="51">
        <v>33.299999999999997</v>
      </c>
      <c r="K304" s="52" t="s">
        <v>50</v>
      </c>
      <c r="L304" s="51">
        <v>6.18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565</v>
      </c>
      <c r="G307" s="21">
        <f t="shared" ref="G307:J307" si="209">SUM(G300:G306)</f>
        <v>31</v>
      </c>
      <c r="H307" s="21">
        <f t="shared" si="209"/>
        <v>16.099999999999998</v>
      </c>
      <c r="I307" s="21">
        <f t="shared" si="209"/>
        <v>88</v>
      </c>
      <c r="J307" s="21">
        <f t="shared" si="209"/>
        <v>621</v>
      </c>
      <c r="K307" s="27"/>
      <c r="L307" s="21">
        <f t="shared" ref="L307" si="210">SUM(L300:L306)</f>
        <v>57.18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6">SUM(G312:G320)</f>
        <v>0</v>
      </c>
      <c r="H321" s="21">
        <f t="shared" ref="H321" si="217">SUM(H312:H320)</f>
        <v>0</v>
      </c>
      <c r="I321" s="21">
        <f t="shared" ref="I321" si="218">SUM(I312:I320)</f>
        <v>0</v>
      </c>
      <c r="J321" s="21">
        <f t="shared" ref="J321" si="219">SUM(J312:J320)</f>
        <v>0</v>
      </c>
      <c r="K321" s="27"/>
      <c r="L321" s="21">
        <f t="shared" ref="L321" ca="1" si="220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1">SUM(G322:G325)</f>
        <v>0</v>
      </c>
      <c r="H326" s="21">
        <f t="shared" ref="H326" si="222">SUM(H322:H325)</f>
        <v>0</v>
      </c>
      <c r="I326" s="21">
        <f t="shared" ref="I326" si="223">SUM(I322:I325)</f>
        <v>0</v>
      </c>
      <c r="J326" s="21">
        <f t="shared" ref="J326" si="224">SUM(J322:J325)</f>
        <v>0</v>
      </c>
      <c r="K326" s="27"/>
      <c r="L326" s="21">
        <f t="shared" ref="L326" ca="1" si="225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6">SUM(G327:G332)</f>
        <v>0</v>
      </c>
      <c r="H333" s="21">
        <f t="shared" ref="H333" si="227">SUM(H327:H332)</f>
        <v>0</v>
      </c>
      <c r="I333" s="21">
        <f t="shared" ref="I333" si="228">SUM(I327:I332)</f>
        <v>0</v>
      </c>
      <c r="J333" s="21">
        <f t="shared" ref="J333" si="229">SUM(J327:J332)</f>
        <v>0</v>
      </c>
      <c r="K333" s="27"/>
      <c r="L333" s="21">
        <f t="shared" ref="L333" ca="1" si="230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1">SUM(G334:G339)</f>
        <v>0</v>
      </c>
      <c r="H340" s="21">
        <f t="shared" ref="H340" si="232">SUM(H334:H339)</f>
        <v>0</v>
      </c>
      <c r="I340" s="21">
        <f t="shared" ref="I340" si="233">SUM(I334:I339)</f>
        <v>0</v>
      </c>
      <c r="J340" s="21">
        <f t="shared" ref="J340" si="234">SUM(J334:J339)</f>
        <v>0</v>
      </c>
      <c r="K340" s="27"/>
      <c r="L340" s="21">
        <f t="shared" ref="L340" ca="1" si="235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8" t="s">
        <v>4</v>
      </c>
      <c r="D341" s="69"/>
      <c r="E341" s="33"/>
      <c r="F341" s="34">
        <f>F307+F311+F321+F326+F333+F340</f>
        <v>565</v>
      </c>
      <c r="G341" s="34">
        <f t="shared" ref="G341" si="236">G307+G311+G321+G326+G333+G340</f>
        <v>31</v>
      </c>
      <c r="H341" s="34">
        <f t="shared" ref="H341" si="237">H307+H311+H321+H326+H333+H340</f>
        <v>16.099999999999998</v>
      </c>
      <c r="I341" s="34">
        <f t="shared" ref="I341" si="238">I307+I311+I321+I326+I333+I340</f>
        <v>88</v>
      </c>
      <c r="J341" s="34">
        <f t="shared" ref="J341" si="239">J307+J311+J321+J326+J333+J340</f>
        <v>621</v>
      </c>
      <c r="K341" s="35"/>
      <c r="L341" s="34">
        <f t="shared" ref="L341" ca="1" si="240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60" t="s">
        <v>69</v>
      </c>
      <c r="F342" s="48">
        <v>200</v>
      </c>
      <c r="G342" s="64">
        <v>4.0999999999999996</v>
      </c>
      <c r="H342" s="48">
        <v>7.1</v>
      </c>
      <c r="I342" s="48">
        <v>26.4</v>
      </c>
      <c r="J342" s="48">
        <v>185.8</v>
      </c>
      <c r="K342" s="61" t="s">
        <v>70</v>
      </c>
      <c r="L342" s="48">
        <v>35.54</v>
      </c>
    </row>
    <row r="343" spans="1:12" ht="15">
      <c r="A343" s="15"/>
      <c r="B343" s="16"/>
      <c r="C343" s="11"/>
      <c r="D343" s="6"/>
      <c r="E343" s="62" t="s">
        <v>89</v>
      </c>
      <c r="F343" s="51">
        <v>100</v>
      </c>
      <c r="G343" s="51">
        <v>11</v>
      </c>
      <c r="H343" s="51">
        <v>11</v>
      </c>
      <c r="I343" s="51">
        <v>6.7</v>
      </c>
      <c r="J343" s="51">
        <v>169.7</v>
      </c>
      <c r="K343" s="59" t="s">
        <v>90</v>
      </c>
      <c r="L343" s="51">
        <v>20.92</v>
      </c>
    </row>
    <row r="344" spans="1:12" ht="15">
      <c r="A344" s="15"/>
      <c r="B344" s="16"/>
      <c r="C344" s="11"/>
      <c r="D344" s="7" t="s">
        <v>22</v>
      </c>
      <c r="E344" s="62" t="s">
        <v>91</v>
      </c>
      <c r="F344" s="51">
        <v>195</v>
      </c>
      <c r="G344" s="51">
        <v>0.2</v>
      </c>
      <c r="H344" s="51">
        <v>0.1</v>
      </c>
      <c r="I344" s="51">
        <v>11.9</v>
      </c>
      <c r="J344" s="51">
        <v>49.3</v>
      </c>
      <c r="K344" s="59" t="s">
        <v>92</v>
      </c>
      <c r="L344" s="51">
        <v>9.5399999999999991</v>
      </c>
    </row>
    <row r="345" spans="1:12" ht="15">
      <c r="A345" s="15"/>
      <c r="B345" s="16"/>
      <c r="C345" s="11"/>
      <c r="D345" s="7" t="s">
        <v>23</v>
      </c>
      <c r="E345" s="62" t="s">
        <v>51</v>
      </c>
      <c r="F345" s="51">
        <v>70</v>
      </c>
      <c r="G345" s="51">
        <v>5.3</v>
      </c>
      <c r="H345" s="51">
        <v>0.6</v>
      </c>
      <c r="I345" s="51">
        <v>34.4</v>
      </c>
      <c r="J345" s="51">
        <v>164.1</v>
      </c>
      <c r="K345" s="59" t="s">
        <v>50</v>
      </c>
      <c r="L345" s="51">
        <v>2.2000000000000002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62" t="s">
        <v>93</v>
      </c>
      <c r="F347" s="51">
        <v>85</v>
      </c>
      <c r="G347" s="51">
        <v>0.8</v>
      </c>
      <c r="H347" s="51">
        <v>4.4000000000000004</v>
      </c>
      <c r="I347" s="51">
        <v>2.6</v>
      </c>
      <c r="J347" s="51">
        <v>53.1</v>
      </c>
      <c r="K347" s="59" t="s">
        <v>94</v>
      </c>
      <c r="L347" s="51">
        <v>16.68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650</v>
      </c>
      <c r="G349" s="21">
        <f t="shared" ref="G349" si="241">SUM(G342:G348)</f>
        <v>21.4</v>
      </c>
      <c r="H349" s="21">
        <f t="shared" ref="H349" si="242">SUM(H342:H348)</f>
        <v>23.200000000000003</v>
      </c>
      <c r="I349" s="21">
        <f t="shared" ref="I349" si="243">SUM(I342:I348)</f>
        <v>82</v>
      </c>
      <c r="J349" s="21">
        <f t="shared" ref="J349" si="244">SUM(J342:J348)</f>
        <v>622</v>
      </c>
      <c r="K349" s="27"/>
      <c r="L349" s="21">
        <f t="shared" ref="L349" si="245">SUM(L342:L348)</f>
        <v>84.88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6">SUM(G350:G352)</f>
        <v>0</v>
      </c>
      <c r="H353" s="21">
        <f t="shared" ref="H353" si="247">SUM(H350:H352)</f>
        <v>0</v>
      </c>
      <c r="I353" s="21">
        <f t="shared" ref="I353" si="248">SUM(I350:I352)</f>
        <v>0</v>
      </c>
      <c r="J353" s="21">
        <f t="shared" ref="J353" si="249">SUM(J350:J352)</f>
        <v>0</v>
      </c>
      <c r="K353" s="27"/>
      <c r="L353" s="21">
        <f t="shared" ref="L353" ca="1" si="250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1">SUM(G354:G362)</f>
        <v>0</v>
      </c>
      <c r="H363" s="21">
        <f t="shared" ref="H363" si="252">SUM(H354:H362)</f>
        <v>0</v>
      </c>
      <c r="I363" s="21">
        <f t="shared" ref="I363" si="253">SUM(I354:I362)</f>
        <v>0</v>
      </c>
      <c r="J363" s="21">
        <f t="shared" ref="J363" si="254">SUM(J354:J362)</f>
        <v>0</v>
      </c>
      <c r="K363" s="27"/>
      <c r="L363" s="21">
        <f t="shared" ref="L363" ca="1" si="255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6">SUM(G364:G367)</f>
        <v>0</v>
      </c>
      <c r="H368" s="21">
        <f t="shared" ref="H368" si="257">SUM(H364:H367)</f>
        <v>0</v>
      </c>
      <c r="I368" s="21">
        <f t="shared" ref="I368" si="258">SUM(I364:I367)</f>
        <v>0</v>
      </c>
      <c r="J368" s="21">
        <f t="shared" ref="J368" si="259">SUM(J364:J367)</f>
        <v>0</v>
      </c>
      <c r="K368" s="27"/>
      <c r="L368" s="21">
        <f t="shared" ref="L368" ca="1" si="260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1">SUM(G369:G374)</f>
        <v>0</v>
      </c>
      <c r="H375" s="21">
        <f t="shared" ref="H375" si="262">SUM(H369:H374)</f>
        <v>0</v>
      </c>
      <c r="I375" s="21">
        <f t="shared" ref="I375" si="263">SUM(I369:I374)</f>
        <v>0</v>
      </c>
      <c r="J375" s="21">
        <f t="shared" ref="J375" si="264">SUM(J369:J374)</f>
        <v>0</v>
      </c>
      <c r="K375" s="27"/>
      <c r="L375" s="21">
        <f t="shared" ref="L375" ca="1" si="265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6">SUM(G376:G381)</f>
        <v>0</v>
      </c>
      <c r="H382" s="21">
        <f t="shared" ref="H382" si="267">SUM(H376:H381)</f>
        <v>0</v>
      </c>
      <c r="I382" s="21">
        <f t="shared" ref="I382" si="268">SUM(I376:I381)</f>
        <v>0</v>
      </c>
      <c r="J382" s="21">
        <f t="shared" ref="J382" si="269">SUM(J376:J381)</f>
        <v>0</v>
      </c>
      <c r="K382" s="27"/>
      <c r="L382" s="21">
        <f t="shared" ref="L382" ca="1" si="270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8" t="s">
        <v>4</v>
      </c>
      <c r="D383" s="69"/>
      <c r="E383" s="33"/>
      <c r="F383" s="34">
        <f>F349+F353+F363+F368+F375+F382</f>
        <v>650</v>
      </c>
      <c r="G383" s="34">
        <f t="shared" ref="G383" si="271">G349+G353+G363+G368+G375+G382</f>
        <v>21.4</v>
      </c>
      <c r="H383" s="34">
        <f t="shared" ref="H383" si="272">H349+H353+H363+H368+H375+H382</f>
        <v>23.200000000000003</v>
      </c>
      <c r="I383" s="34">
        <f t="shared" ref="I383" si="273">I349+I353+I363+I368+I375+I382</f>
        <v>82</v>
      </c>
      <c r="J383" s="34">
        <f t="shared" ref="J383" si="274">J349+J353+J363+J368+J375+J382</f>
        <v>622</v>
      </c>
      <c r="K383" s="35"/>
      <c r="L383" s="34">
        <f t="shared" ref="L383" ca="1" si="275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60" t="s">
        <v>95</v>
      </c>
      <c r="F384" s="48">
        <v>210</v>
      </c>
      <c r="G384" s="48">
        <v>8.3000000000000007</v>
      </c>
      <c r="H384" s="48">
        <v>4</v>
      </c>
      <c r="I384" s="48">
        <v>13.1</v>
      </c>
      <c r="J384" s="48">
        <v>121.5</v>
      </c>
      <c r="K384" s="61" t="s">
        <v>76</v>
      </c>
      <c r="L384" s="48">
        <v>22.36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62" t="s">
        <v>96</v>
      </c>
      <c r="F386" s="51">
        <v>180</v>
      </c>
      <c r="G386" s="51">
        <v>0.5</v>
      </c>
      <c r="H386" s="51">
        <v>0</v>
      </c>
      <c r="I386" s="51">
        <v>29.7</v>
      </c>
      <c r="J386" s="51">
        <v>121</v>
      </c>
      <c r="K386" s="59" t="s">
        <v>50</v>
      </c>
      <c r="L386" s="51">
        <v>13.33</v>
      </c>
    </row>
    <row r="387" spans="1:12" ht="15">
      <c r="A387" s="25"/>
      <c r="B387" s="16"/>
      <c r="C387" s="11"/>
      <c r="D387" s="7" t="s">
        <v>23</v>
      </c>
      <c r="E387" s="62" t="s">
        <v>51</v>
      </c>
      <c r="F387" s="51">
        <v>50</v>
      </c>
      <c r="G387" s="51">
        <v>3.8</v>
      </c>
      <c r="H387" s="51">
        <v>0.4</v>
      </c>
      <c r="I387" s="51">
        <v>24.6</v>
      </c>
      <c r="J387" s="51">
        <v>117.2</v>
      </c>
      <c r="K387" s="59" t="s">
        <v>50</v>
      </c>
      <c r="L387" s="51">
        <v>1.5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62" t="s">
        <v>97</v>
      </c>
      <c r="F389" s="51">
        <v>100</v>
      </c>
      <c r="G389" s="51">
        <v>1.3</v>
      </c>
      <c r="H389" s="51">
        <v>4.5</v>
      </c>
      <c r="I389" s="51">
        <v>7.6</v>
      </c>
      <c r="J389" s="51">
        <v>76.099999999999994</v>
      </c>
      <c r="K389" s="59" t="s">
        <v>76</v>
      </c>
      <c r="L389" s="51">
        <v>5.07</v>
      </c>
    </row>
    <row r="390" spans="1:12" ht="15">
      <c r="A390" s="25"/>
      <c r="B390" s="16"/>
      <c r="C390" s="11"/>
      <c r="D390" s="6"/>
      <c r="E390" s="62" t="s">
        <v>98</v>
      </c>
      <c r="F390" s="51">
        <v>110</v>
      </c>
      <c r="G390" s="51">
        <v>21.7</v>
      </c>
      <c r="H390" s="51">
        <v>7.8</v>
      </c>
      <c r="I390" s="51">
        <v>15.9</v>
      </c>
      <c r="J390" s="51">
        <v>220.9</v>
      </c>
      <c r="K390" s="59" t="s">
        <v>54</v>
      </c>
      <c r="L390" s="51">
        <v>28.13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650</v>
      </c>
      <c r="G391" s="21">
        <f t="shared" ref="G391" si="276">SUM(G384:G390)</f>
        <v>35.6</v>
      </c>
      <c r="H391" s="21">
        <f t="shared" ref="H391" si="277">SUM(H384:H390)</f>
        <v>16.7</v>
      </c>
      <c r="I391" s="21">
        <f t="shared" ref="I391" si="278">SUM(I384:I390)</f>
        <v>90.9</v>
      </c>
      <c r="J391" s="21">
        <f t="shared" ref="J391" si="279">SUM(J384:J390)</f>
        <v>656.69999999999993</v>
      </c>
      <c r="K391" s="27"/>
      <c r="L391" s="21">
        <f t="shared" ref="L391:L433" si="280">SUM(L384:L390)</f>
        <v>70.39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1">SUM(G392:G394)</f>
        <v>0</v>
      </c>
      <c r="H395" s="21">
        <f t="shared" ref="H395" si="282">SUM(H392:H394)</f>
        <v>0</v>
      </c>
      <c r="I395" s="21">
        <f t="shared" ref="I395" si="283">SUM(I392:I394)</f>
        <v>0</v>
      </c>
      <c r="J395" s="21">
        <f t="shared" ref="J395" si="284">SUM(J392:J394)</f>
        <v>0</v>
      </c>
      <c r="K395" s="27"/>
      <c r="L395" s="21">
        <f t="shared" ref="L395" ca="1" si="285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6">SUM(G396:G404)</f>
        <v>0</v>
      </c>
      <c r="H405" s="21">
        <f t="shared" ref="H405" si="287">SUM(H396:H404)</f>
        <v>0</v>
      </c>
      <c r="I405" s="21">
        <f t="shared" ref="I405" si="288">SUM(I396:I404)</f>
        <v>0</v>
      </c>
      <c r="J405" s="21">
        <f t="shared" ref="J405" si="289">SUM(J396:J404)</f>
        <v>0</v>
      </c>
      <c r="K405" s="27"/>
      <c r="L405" s="21">
        <f t="shared" ref="L405" ca="1" si="290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1">SUM(G406:G409)</f>
        <v>0</v>
      </c>
      <c r="H410" s="21">
        <f t="shared" ref="H410" si="292">SUM(H406:H409)</f>
        <v>0</v>
      </c>
      <c r="I410" s="21">
        <f t="shared" ref="I410" si="293">SUM(I406:I409)</f>
        <v>0</v>
      </c>
      <c r="J410" s="21">
        <f t="shared" ref="J410" si="294">SUM(J406:J409)</f>
        <v>0</v>
      </c>
      <c r="K410" s="27"/>
      <c r="L410" s="21">
        <f t="shared" ref="L410" ca="1" si="295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6">SUM(G411:G416)</f>
        <v>0</v>
      </c>
      <c r="H417" s="21">
        <f t="shared" ref="H417" si="297">SUM(H411:H416)</f>
        <v>0</v>
      </c>
      <c r="I417" s="21">
        <f t="shared" ref="I417" si="298">SUM(I411:I416)</f>
        <v>0</v>
      </c>
      <c r="J417" s="21">
        <f t="shared" ref="J417" si="299">SUM(J411:J416)</f>
        <v>0</v>
      </c>
      <c r="K417" s="27"/>
      <c r="L417" s="21">
        <f t="shared" ref="L417" ca="1" si="300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1">SUM(G418:G423)</f>
        <v>0</v>
      </c>
      <c r="H424" s="21">
        <f t="shared" ref="H424" si="302">SUM(H418:H423)</f>
        <v>0</v>
      </c>
      <c r="I424" s="21">
        <f t="shared" ref="I424" si="303">SUM(I418:I423)</f>
        <v>0</v>
      </c>
      <c r="J424" s="21">
        <f t="shared" ref="J424" si="304">SUM(J418:J423)</f>
        <v>0</v>
      </c>
      <c r="K424" s="27"/>
      <c r="L424" s="21">
        <f t="shared" ref="L424" ca="1" si="305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8" t="s">
        <v>4</v>
      </c>
      <c r="D425" s="69"/>
      <c r="E425" s="33"/>
      <c r="F425" s="34">
        <f>F391+F395+F405+F410+F417+F424</f>
        <v>650</v>
      </c>
      <c r="G425" s="34">
        <f t="shared" ref="G425" si="306">G391+G395+G405+G410+G417+G424</f>
        <v>35.6</v>
      </c>
      <c r="H425" s="34">
        <f t="shared" ref="H425" si="307">H391+H395+H405+H410+H417+H424</f>
        <v>16.7</v>
      </c>
      <c r="I425" s="34">
        <f t="shared" ref="I425" si="308">I391+I395+I405+I410+I417+I424</f>
        <v>90.9</v>
      </c>
      <c r="J425" s="34">
        <f t="shared" ref="J425" si="309">J391+J395+J405+J410+J417+J424</f>
        <v>656.69999999999993</v>
      </c>
      <c r="K425" s="35"/>
      <c r="L425" s="34">
        <f t="shared" ref="L425" ca="1" si="310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60" t="s">
        <v>116</v>
      </c>
      <c r="F426" s="48">
        <v>180</v>
      </c>
      <c r="G426" s="48">
        <v>5.4</v>
      </c>
      <c r="H426" s="48">
        <v>6.6</v>
      </c>
      <c r="I426" s="48">
        <v>31.8</v>
      </c>
      <c r="J426" s="48">
        <v>208.4</v>
      </c>
      <c r="K426" s="61" t="s">
        <v>117</v>
      </c>
      <c r="L426" s="48">
        <v>35.520000000000003</v>
      </c>
    </row>
    <row r="427" spans="1:12" ht="15">
      <c r="A427" s="25"/>
      <c r="B427" s="16"/>
      <c r="C427" s="11"/>
      <c r="D427" s="6"/>
      <c r="E427" s="62" t="s">
        <v>99</v>
      </c>
      <c r="F427" s="51">
        <v>105</v>
      </c>
      <c r="G427" s="51">
        <v>14.5</v>
      </c>
      <c r="H427" s="51">
        <v>7.8</v>
      </c>
      <c r="I427" s="51">
        <v>6.6</v>
      </c>
      <c r="J427" s="51">
        <v>154.6</v>
      </c>
      <c r="K427" s="59" t="s">
        <v>100</v>
      </c>
      <c r="L427" s="51">
        <v>33.86</v>
      </c>
    </row>
    <row r="428" spans="1:12" ht="15">
      <c r="A428" s="25"/>
      <c r="B428" s="16"/>
      <c r="C428" s="11"/>
      <c r="D428" s="7" t="s">
        <v>22</v>
      </c>
      <c r="E428" s="62" t="s">
        <v>101</v>
      </c>
      <c r="F428" s="51">
        <v>200</v>
      </c>
      <c r="G428" s="51">
        <v>0.2</v>
      </c>
      <c r="H428" s="51">
        <v>0.1</v>
      </c>
      <c r="I428" s="51">
        <v>6.6</v>
      </c>
      <c r="J428" s="51">
        <v>27.9</v>
      </c>
      <c r="K428" s="59" t="s">
        <v>102</v>
      </c>
      <c r="L428" s="51">
        <v>2.5</v>
      </c>
    </row>
    <row r="429" spans="1:12" ht="15">
      <c r="A429" s="25"/>
      <c r="B429" s="16"/>
      <c r="C429" s="11"/>
      <c r="D429" s="7" t="s">
        <v>23</v>
      </c>
      <c r="E429" s="62" t="s">
        <v>51</v>
      </c>
      <c r="F429" s="51">
        <v>50</v>
      </c>
      <c r="G429" s="51">
        <v>3.8</v>
      </c>
      <c r="H429" s="51">
        <v>0.4</v>
      </c>
      <c r="I429" s="51">
        <v>24.6</v>
      </c>
      <c r="J429" s="51">
        <v>117.2</v>
      </c>
      <c r="K429" s="59" t="s">
        <v>50</v>
      </c>
      <c r="L429" s="51">
        <v>1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62" t="s">
        <v>103</v>
      </c>
      <c r="F431" s="51">
        <v>90</v>
      </c>
      <c r="G431" s="51">
        <v>1.6</v>
      </c>
      <c r="H431" s="51">
        <v>4.9000000000000004</v>
      </c>
      <c r="I431" s="51">
        <v>15</v>
      </c>
      <c r="J431" s="51">
        <v>110.1</v>
      </c>
      <c r="K431" s="59" t="s">
        <v>82</v>
      </c>
      <c r="L431" s="51">
        <v>13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625</v>
      </c>
      <c r="G433" s="21">
        <f t="shared" ref="G433" si="311">SUM(G426:G432)</f>
        <v>25.5</v>
      </c>
      <c r="H433" s="21">
        <f t="shared" ref="H433" si="312">SUM(H426:H432)</f>
        <v>19.799999999999997</v>
      </c>
      <c r="I433" s="21">
        <f t="shared" ref="I433" si="313">SUM(I426:I432)</f>
        <v>84.6</v>
      </c>
      <c r="J433" s="21">
        <f t="shared" ref="J433" si="314">SUM(J426:J432)</f>
        <v>618.19999999999993</v>
      </c>
      <c r="K433" s="27"/>
      <c r="L433" s="21">
        <f t="shared" si="280"/>
        <v>85.88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5">SUM(G434:G436)</f>
        <v>0</v>
      </c>
      <c r="H437" s="21">
        <f t="shared" ref="H437" si="316">SUM(H434:H436)</f>
        <v>0</v>
      </c>
      <c r="I437" s="21">
        <f t="shared" ref="I437" si="317">SUM(I434:I436)</f>
        <v>0</v>
      </c>
      <c r="J437" s="21">
        <f t="shared" ref="J437" si="318">SUM(J434:J436)</f>
        <v>0</v>
      </c>
      <c r="K437" s="27"/>
      <c r="L437" s="21">
        <f t="shared" ref="L437" ca="1" si="319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0">SUM(G438:G446)</f>
        <v>0</v>
      </c>
      <c r="H447" s="21">
        <f t="shared" ref="H447" si="321">SUM(H438:H446)</f>
        <v>0</v>
      </c>
      <c r="I447" s="21">
        <f t="shared" ref="I447" si="322">SUM(I438:I446)</f>
        <v>0</v>
      </c>
      <c r="J447" s="21">
        <f t="shared" ref="J447" si="323">SUM(J438:J446)</f>
        <v>0</v>
      </c>
      <c r="K447" s="27"/>
      <c r="L447" s="21">
        <f t="shared" ref="L447" ca="1" si="324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5">SUM(G448:G451)</f>
        <v>0</v>
      </c>
      <c r="H452" s="21">
        <f t="shared" ref="H452" si="326">SUM(H448:H451)</f>
        <v>0</v>
      </c>
      <c r="I452" s="21">
        <f t="shared" ref="I452" si="327">SUM(I448:I451)</f>
        <v>0</v>
      </c>
      <c r="J452" s="21">
        <f t="shared" ref="J452" si="328">SUM(J448:J451)</f>
        <v>0</v>
      </c>
      <c r="K452" s="27"/>
      <c r="L452" s="21">
        <f t="shared" ref="L452" ca="1" si="329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0">SUM(G453:G458)</f>
        <v>0</v>
      </c>
      <c r="H459" s="21">
        <f t="shared" ref="H459" si="331">SUM(H453:H458)</f>
        <v>0</v>
      </c>
      <c r="I459" s="21">
        <f t="shared" ref="I459" si="332">SUM(I453:I458)</f>
        <v>0</v>
      </c>
      <c r="J459" s="21">
        <f t="shared" ref="J459" si="333">SUM(J453:J458)</f>
        <v>0</v>
      </c>
      <c r="K459" s="27"/>
      <c r="L459" s="21">
        <f t="shared" ref="L459" ca="1" si="334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5">SUM(G460:G465)</f>
        <v>0</v>
      </c>
      <c r="H466" s="21">
        <f t="shared" ref="H466" si="336">SUM(H460:H465)</f>
        <v>0</v>
      </c>
      <c r="I466" s="21">
        <f t="shared" ref="I466" si="337">SUM(I460:I465)</f>
        <v>0</v>
      </c>
      <c r="J466" s="21">
        <f t="shared" ref="J466" si="338">SUM(J460:J465)</f>
        <v>0</v>
      </c>
      <c r="K466" s="27"/>
      <c r="L466" s="21">
        <f t="shared" ref="L466" ca="1" si="339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8" t="s">
        <v>4</v>
      </c>
      <c r="D467" s="69"/>
      <c r="E467" s="33"/>
      <c r="F467" s="34">
        <f>F433+F437+F447+F452+F459+F466</f>
        <v>625</v>
      </c>
      <c r="G467" s="34">
        <f t="shared" ref="G467" si="340">G433+G437+G447+G452+G459+G466</f>
        <v>25.5</v>
      </c>
      <c r="H467" s="34">
        <f t="shared" ref="H467" si="341">H433+H437+H447+H452+H459+H466</f>
        <v>19.799999999999997</v>
      </c>
      <c r="I467" s="34">
        <f t="shared" ref="I467" si="342">I433+I437+I447+I452+I459+I466</f>
        <v>84.6</v>
      </c>
      <c r="J467" s="34">
        <f t="shared" ref="J467" si="343">J433+J437+J447+J452+J459+J466</f>
        <v>618.19999999999993</v>
      </c>
      <c r="K467" s="35"/>
      <c r="L467" s="34">
        <f t="shared" ref="L467" ca="1" si="344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60" t="s">
        <v>104</v>
      </c>
      <c r="F468" s="48">
        <v>165</v>
      </c>
      <c r="G468" s="48">
        <v>9</v>
      </c>
      <c r="H468" s="48">
        <v>7</v>
      </c>
      <c r="I468" s="48">
        <v>39.5</v>
      </c>
      <c r="J468" s="48">
        <v>257.10000000000002</v>
      </c>
      <c r="K468" s="61" t="s">
        <v>105</v>
      </c>
      <c r="L468" s="48">
        <v>14</v>
      </c>
    </row>
    <row r="469" spans="1:12" ht="15">
      <c r="A469" s="25"/>
      <c r="B469" s="16"/>
      <c r="C469" s="11"/>
      <c r="D469" s="6"/>
      <c r="E469" s="62" t="s">
        <v>106</v>
      </c>
      <c r="F469" s="51">
        <v>79</v>
      </c>
      <c r="G469" s="51">
        <v>14.4</v>
      </c>
      <c r="H469" s="51">
        <v>13.7</v>
      </c>
      <c r="I469" s="51">
        <v>13</v>
      </c>
      <c r="J469" s="51">
        <v>233.2</v>
      </c>
      <c r="K469" s="59" t="s">
        <v>107</v>
      </c>
      <c r="L469" s="51">
        <v>55.67</v>
      </c>
    </row>
    <row r="470" spans="1:12" ht="15">
      <c r="A470" s="25"/>
      <c r="B470" s="16"/>
      <c r="C470" s="11"/>
      <c r="D470" s="7" t="s">
        <v>22</v>
      </c>
      <c r="E470" s="62" t="s">
        <v>65</v>
      </c>
      <c r="F470" s="51">
        <v>186</v>
      </c>
      <c r="G470" s="51">
        <v>0.1</v>
      </c>
      <c r="H470" s="51">
        <v>0</v>
      </c>
      <c r="I470" s="51">
        <v>4.8</v>
      </c>
      <c r="J470" s="51">
        <v>19.899999999999999</v>
      </c>
      <c r="K470" s="59" t="s">
        <v>52</v>
      </c>
      <c r="L470" s="51">
        <v>2.33</v>
      </c>
    </row>
    <row r="471" spans="1:12" ht="15">
      <c r="A471" s="25"/>
      <c r="B471" s="16"/>
      <c r="C471" s="11"/>
      <c r="D471" s="7" t="s">
        <v>23</v>
      </c>
      <c r="E471" s="62" t="s">
        <v>51</v>
      </c>
      <c r="F471" s="51">
        <v>70</v>
      </c>
      <c r="G471" s="51">
        <v>5.3</v>
      </c>
      <c r="H471" s="51">
        <v>0.6</v>
      </c>
      <c r="I471" s="51">
        <v>34.4</v>
      </c>
      <c r="J471" s="51">
        <v>164.1</v>
      </c>
      <c r="K471" s="59" t="s">
        <v>50</v>
      </c>
      <c r="L471" s="51">
        <v>2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45">SUM(G468:G474)</f>
        <v>28.8</v>
      </c>
      <c r="H475" s="21">
        <f t="shared" ref="H475" si="346">SUM(H468:H474)</f>
        <v>21.3</v>
      </c>
      <c r="I475" s="21">
        <f t="shared" ref="I475" si="347">SUM(I468:I474)</f>
        <v>91.699999999999989</v>
      </c>
      <c r="J475" s="21">
        <f t="shared" ref="J475" si="348">SUM(J468:J474)</f>
        <v>674.3</v>
      </c>
      <c r="K475" s="27"/>
      <c r="L475" s="21">
        <f t="shared" ref="L475:L517" si="349">SUM(L468:L474)</f>
        <v>74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5">SUM(G480:G488)</f>
        <v>0</v>
      </c>
      <c r="H489" s="21">
        <f t="shared" ref="H489" si="356">SUM(H480:H488)</f>
        <v>0</v>
      </c>
      <c r="I489" s="21">
        <f t="shared" ref="I489" si="357">SUM(I480:I488)</f>
        <v>0</v>
      </c>
      <c r="J489" s="21">
        <f t="shared" ref="J489" si="358">SUM(J480:J488)</f>
        <v>0</v>
      </c>
      <c r="K489" s="27"/>
      <c r="L489" s="21">
        <f t="shared" ref="L489" ca="1" si="359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0">SUM(G490:G493)</f>
        <v>0</v>
      </c>
      <c r="H494" s="21">
        <f t="shared" ref="H494" si="361">SUM(H490:H493)</f>
        <v>0</v>
      </c>
      <c r="I494" s="21">
        <f t="shared" ref="I494" si="362">SUM(I490:I493)</f>
        <v>0</v>
      </c>
      <c r="J494" s="21">
        <f t="shared" ref="J494" si="363">SUM(J490:J493)</f>
        <v>0</v>
      </c>
      <c r="K494" s="27"/>
      <c r="L494" s="21">
        <f t="shared" ref="L494" ca="1" si="364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5">SUM(G495:G500)</f>
        <v>0</v>
      </c>
      <c r="H501" s="21">
        <f t="shared" ref="H501" si="366">SUM(H495:H500)</f>
        <v>0</v>
      </c>
      <c r="I501" s="21">
        <f t="shared" ref="I501" si="367">SUM(I495:I500)</f>
        <v>0</v>
      </c>
      <c r="J501" s="21">
        <f t="shared" ref="J501" si="368">SUM(J495:J500)</f>
        <v>0</v>
      </c>
      <c r="K501" s="27"/>
      <c r="L501" s="21">
        <f t="shared" ref="L501" ca="1" si="369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0">SUM(G502:G507)</f>
        <v>0</v>
      </c>
      <c r="H508" s="21">
        <f t="shared" ref="H508" si="371">SUM(H502:H507)</f>
        <v>0</v>
      </c>
      <c r="I508" s="21">
        <f t="shared" ref="I508" si="372">SUM(I502:I507)</f>
        <v>0</v>
      </c>
      <c r="J508" s="21">
        <f t="shared" ref="J508" si="373">SUM(J502:J507)</f>
        <v>0</v>
      </c>
      <c r="K508" s="27"/>
      <c r="L508" s="21">
        <f t="shared" ref="L508" ca="1" si="374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8" t="s">
        <v>4</v>
      </c>
      <c r="D509" s="69"/>
      <c r="E509" s="33"/>
      <c r="F509" s="34">
        <f>F475+F479+F489+F494+F501+F508</f>
        <v>500</v>
      </c>
      <c r="G509" s="34">
        <f t="shared" ref="G509" si="375">G475+G479+G489+G494+G501+G508</f>
        <v>28.8</v>
      </c>
      <c r="H509" s="34">
        <f t="shared" ref="H509" si="376">H475+H479+H489+H494+H501+H508</f>
        <v>21.3</v>
      </c>
      <c r="I509" s="34">
        <f t="shared" ref="I509" si="377">I475+I479+I489+I494+I501+I508</f>
        <v>91.699999999999989</v>
      </c>
      <c r="J509" s="34">
        <f t="shared" ref="J509" si="378">J475+J479+J489+J494+J501+J508</f>
        <v>674.3</v>
      </c>
      <c r="K509" s="35"/>
      <c r="L509" s="34">
        <f t="shared" ref="L509" ca="1" si="379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60" t="s">
        <v>108</v>
      </c>
      <c r="F510" s="48">
        <v>225</v>
      </c>
      <c r="G510" s="48">
        <v>7.5</v>
      </c>
      <c r="H510" s="48">
        <v>5.2</v>
      </c>
      <c r="I510" s="48">
        <v>18.3</v>
      </c>
      <c r="J510" s="48">
        <v>149.80000000000001</v>
      </c>
      <c r="K510" s="61" t="s">
        <v>109</v>
      </c>
      <c r="L510" s="48">
        <v>27.81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62" t="s">
        <v>47</v>
      </c>
      <c r="F512" s="51">
        <v>195</v>
      </c>
      <c r="G512" s="51">
        <v>1</v>
      </c>
      <c r="H512" s="51">
        <v>0.2</v>
      </c>
      <c r="I512" s="51">
        <v>19.7</v>
      </c>
      <c r="J512" s="51">
        <v>84.4</v>
      </c>
      <c r="K512" s="59" t="s">
        <v>50</v>
      </c>
      <c r="L512" s="51">
        <v>13.33</v>
      </c>
    </row>
    <row r="513" spans="1:12" ht="15">
      <c r="A513" s="25"/>
      <c r="B513" s="16"/>
      <c r="C513" s="11"/>
      <c r="D513" s="7" t="s">
        <v>23</v>
      </c>
      <c r="E513" s="62" t="s">
        <v>51</v>
      </c>
      <c r="F513" s="51">
        <v>55</v>
      </c>
      <c r="G513" s="51">
        <v>4.2</v>
      </c>
      <c r="H513" s="51">
        <v>0.4</v>
      </c>
      <c r="I513" s="51">
        <v>27.1</v>
      </c>
      <c r="J513" s="51">
        <v>128.9</v>
      </c>
      <c r="K513" s="59" t="s">
        <v>50</v>
      </c>
      <c r="L513" s="51">
        <v>1.5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62" t="s">
        <v>110</v>
      </c>
      <c r="F515" s="51">
        <v>40</v>
      </c>
      <c r="G515" s="51">
        <v>9.3000000000000007</v>
      </c>
      <c r="H515" s="51">
        <v>11.8</v>
      </c>
      <c r="I515" s="51">
        <v>0</v>
      </c>
      <c r="J515" s="51">
        <v>143.30000000000001</v>
      </c>
      <c r="K515" s="59" t="s">
        <v>111</v>
      </c>
      <c r="L515" s="51">
        <v>6.9</v>
      </c>
    </row>
    <row r="516" spans="1:12" ht="15">
      <c r="A516" s="25"/>
      <c r="B516" s="16"/>
      <c r="C516" s="11"/>
      <c r="D516" s="6"/>
      <c r="E516" s="62" t="s">
        <v>112</v>
      </c>
      <c r="F516" s="51">
        <v>100</v>
      </c>
      <c r="G516" s="51">
        <v>15.3</v>
      </c>
      <c r="H516" s="51">
        <v>7.2</v>
      </c>
      <c r="I516" s="51">
        <v>10.199999999999999</v>
      </c>
      <c r="J516" s="51">
        <v>166.9</v>
      </c>
      <c r="K516" s="59" t="s">
        <v>88</v>
      </c>
      <c r="L516" s="51">
        <v>40</v>
      </c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615</v>
      </c>
      <c r="G517" s="21">
        <f t="shared" ref="G517" si="380">SUM(G510:G516)</f>
        <v>37.299999999999997</v>
      </c>
      <c r="H517" s="21">
        <f t="shared" ref="H517" si="381">SUM(H510:H516)</f>
        <v>24.8</v>
      </c>
      <c r="I517" s="21">
        <f t="shared" ref="I517" si="382">SUM(I510:I516)</f>
        <v>75.3</v>
      </c>
      <c r="J517" s="21">
        <f t="shared" ref="J517" si="383">SUM(J510:J516)</f>
        <v>673.30000000000007</v>
      </c>
      <c r="K517" s="27"/>
      <c r="L517" s="21">
        <f t="shared" si="349"/>
        <v>89.539999999999992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4">SUM(G518:G520)</f>
        <v>0</v>
      </c>
      <c r="H521" s="21">
        <f t="shared" ref="H521" si="385">SUM(H518:H520)</f>
        <v>0</v>
      </c>
      <c r="I521" s="21">
        <f t="shared" ref="I521" si="386">SUM(I518:I520)</f>
        <v>0</v>
      </c>
      <c r="J521" s="21">
        <f t="shared" ref="J521" si="387">SUM(J518:J520)</f>
        <v>0</v>
      </c>
      <c r="K521" s="27"/>
      <c r="L521" s="21">
        <f t="shared" ref="L521" ca="1" si="388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9">SUM(G522:G530)</f>
        <v>0</v>
      </c>
      <c r="H531" s="21">
        <f t="shared" ref="H531" si="390">SUM(H522:H530)</f>
        <v>0</v>
      </c>
      <c r="I531" s="21">
        <f t="shared" ref="I531" si="391">SUM(I522:I530)</f>
        <v>0</v>
      </c>
      <c r="J531" s="21">
        <f t="shared" ref="J531" si="392">SUM(J522:J530)</f>
        <v>0</v>
      </c>
      <c r="K531" s="27"/>
      <c r="L531" s="21">
        <f t="shared" ref="L531" ca="1" si="393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4">SUM(G532:G535)</f>
        <v>0</v>
      </c>
      <c r="H536" s="21">
        <f t="shared" ref="H536" si="395">SUM(H532:H535)</f>
        <v>0</v>
      </c>
      <c r="I536" s="21">
        <f t="shared" ref="I536" si="396">SUM(I532:I535)</f>
        <v>0</v>
      </c>
      <c r="J536" s="21">
        <f t="shared" ref="J536" si="397">SUM(J532:J535)</f>
        <v>0</v>
      </c>
      <c r="K536" s="27"/>
      <c r="L536" s="21">
        <f t="shared" ref="L536" ca="1" si="398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9">SUM(G537:G542)</f>
        <v>0</v>
      </c>
      <c r="H543" s="21">
        <f t="shared" ref="H543" si="400">SUM(H537:H542)</f>
        <v>0</v>
      </c>
      <c r="I543" s="21">
        <f t="shared" ref="I543" si="401">SUM(I537:I542)</f>
        <v>0</v>
      </c>
      <c r="J543" s="21">
        <f t="shared" ref="J543" si="402">SUM(J537:J542)</f>
        <v>0</v>
      </c>
      <c r="K543" s="27"/>
      <c r="L543" s="21">
        <f t="shared" ref="L543" ca="1" si="403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4">SUM(G544:G549)</f>
        <v>0</v>
      </c>
      <c r="H550" s="21">
        <f t="shared" ref="H550" si="405">SUM(H544:H549)</f>
        <v>0</v>
      </c>
      <c r="I550" s="21">
        <f t="shared" ref="I550" si="406">SUM(I544:I549)</f>
        <v>0</v>
      </c>
      <c r="J550" s="21">
        <f t="shared" ref="J550" si="407">SUM(J544:J549)</f>
        <v>0</v>
      </c>
      <c r="K550" s="27"/>
      <c r="L550" s="21">
        <f t="shared" ref="L550" ca="1" si="408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8" t="s">
        <v>4</v>
      </c>
      <c r="D551" s="69"/>
      <c r="E551" s="33"/>
      <c r="F551" s="34">
        <f>F517+F521+F531+F536+F543+F550</f>
        <v>615</v>
      </c>
      <c r="G551" s="34">
        <f t="shared" ref="G551" si="409">G517+G521+G531+G536+G543+G550</f>
        <v>37.299999999999997</v>
      </c>
      <c r="H551" s="34">
        <f t="shared" ref="H551" si="410">H517+H521+H531+H536+H543+H550</f>
        <v>24.8</v>
      </c>
      <c r="I551" s="34">
        <f t="shared" ref="I551" si="411">I517+I521+I531+I536+I543+I550</f>
        <v>75.3</v>
      </c>
      <c r="J551" s="34">
        <f t="shared" ref="J551" si="412">J517+J521+J531+J536+J543+J550</f>
        <v>673.30000000000007</v>
      </c>
      <c r="K551" s="35"/>
      <c r="L551" s="34">
        <f t="shared" ref="L551" ca="1" si="413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4">SUM(G552:G558)</f>
        <v>0</v>
      </c>
      <c r="H559" s="21">
        <f t="shared" ref="H559" si="415">SUM(H552:H558)</f>
        <v>0</v>
      </c>
      <c r="I559" s="21">
        <f t="shared" ref="I559" si="416">SUM(I552:I558)</f>
        <v>0</v>
      </c>
      <c r="J559" s="21">
        <f t="shared" ref="J559" si="417">SUM(J552:J558)</f>
        <v>0</v>
      </c>
      <c r="K559" s="27"/>
      <c r="L559" s="21">
        <f t="shared" ref="L559" si="418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9">SUM(G560:G562)</f>
        <v>0</v>
      </c>
      <c r="H563" s="21">
        <f t="shared" ref="H563" si="420">SUM(H560:H562)</f>
        <v>0</v>
      </c>
      <c r="I563" s="21">
        <f t="shared" ref="I563" si="421">SUM(I560:I562)</f>
        <v>0</v>
      </c>
      <c r="J563" s="21">
        <f t="shared" ref="J563" si="422">SUM(J560:J562)</f>
        <v>0</v>
      </c>
      <c r="K563" s="27"/>
      <c r="L563" s="21">
        <f t="shared" ref="L563" ca="1" si="42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4">SUM(G564:G572)</f>
        <v>0</v>
      </c>
      <c r="H573" s="21">
        <f t="shared" ref="H573" si="425">SUM(H564:H572)</f>
        <v>0</v>
      </c>
      <c r="I573" s="21">
        <f t="shared" ref="I573" si="426">SUM(I564:I572)</f>
        <v>0</v>
      </c>
      <c r="J573" s="21">
        <f t="shared" ref="J573" si="427">SUM(J564:J572)</f>
        <v>0</v>
      </c>
      <c r="K573" s="27"/>
      <c r="L573" s="21">
        <f t="shared" ref="L573" ca="1" si="428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9">SUM(G574:G577)</f>
        <v>0</v>
      </c>
      <c r="H578" s="21">
        <f t="shared" ref="H578" si="430">SUM(H574:H577)</f>
        <v>0</v>
      </c>
      <c r="I578" s="21">
        <f t="shared" ref="I578" si="431">SUM(I574:I577)</f>
        <v>0</v>
      </c>
      <c r="J578" s="21">
        <f t="shared" ref="J578" si="432">SUM(J574:J577)</f>
        <v>0</v>
      </c>
      <c r="K578" s="27"/>
      <c r="L578" s="21">
        <f t="shared" ref="L578" ca="1" si="433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4">SUM(G579:G584)</f>
        <v>0</v>
      </c>
      <c r="H585" s="21">
        <f t="shared" ref="H585" si="435">SUM(H579:H584)</f>
        <v>0</v>
      </c>
      <c r="I585" s="21">
        <f t="shared" ref="I585" si="436">SUM(I579:I584)</f>
        <v>0</v>
      </c>
      <c r="J585" s="21">
        <f t="shared" ref="J585" si="437">SUM(J579:J584)</f>
        <v>0</v>
      </c>
      <c r="K585" s="27"/>
      <c r="L585" s="21">
        <f t="shared" ref="L585" ca="1" si="438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9">SUM(G586:G591)</f>
        <v>0</v>
      </c>
      <c r="H592" s="21">
        <f t="shared" ref="H592" si="440">SUM(H586:H591)</f>
        <v>0</v>
      </c>
      <c r="I592" s="21">
        <f t="shared" ref="I592" si="441">SUM(I586:I591)</f>
        <v>0</v>
      </c>
      <c r="J592" s="21">
        <f t="shared" ref="J592" si="442">SUM(J586:J591)</f>
        <v>0</v>
      </c>
      <c r="K592" s="27"/>
      <c r="L592" s="21">
        <f t="shared" ref="L592" ca="1" si="443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44">G559+G563+G573+G578+G585+G592</f>
        <v>0</v>
      </c>
      <c r="H593" s="40">
        <f t="shared" ref="H593" si="445">H559+H563+H573+H578+H585+H592</f>
        <v>0</v>
      </c>
      <c r="I593" s="40">
        <f t="shared" ref="I593" si="446">I559+I563+I573+I578+I585+I592</f>
        <v>0</v>
      </c>
      <c r="J593" s="40">
        <f t="shared" ref="J593" si="447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595.41666666666663</v>
      </c>
      <c r="G594" s="42">
        <f t="shared" ref="G594:L594" si="44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28.208333333333332</v>
      </c>
      <c r="H594" s="42">
        <f t="shared" si="448"/>
        <v>19.825000000000003</v>
      </c>
      <c r="I594" s="42">
        <f t="shared" si="448"/>
        <v>83.908333333333317</v>
      </c>
      <c r="J594" s="42">
        <f t="shared" si="448"/>
        <v>626.92500000000007</v>
      </c>
      <c r="K594" s="42"/>
      <c r="L594" s="42" t="e">
        <f t="shared" ca="1" si="448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2024-09-11T02:38:30Z</dcterms:modified>
</cp:coreProperties>
</file>