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0730" windowHeight="1176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233" i="1"/>
  <c r="A233"/>
  <c r="L232"/>
  <c r="J232"/>
  <c r="I232"/>
  <c r="H232"/>
  <c r="G232"/>
  <c r="F232"/>
  <c r="B223"/>
  <c r="A223"/>
  <c r="L222"/>
  <c r="J222"/>
  <c r="I222"/>
  <c r="H222"/>
  <c r="G222"/>
  <c r="F222"/>
  <c r="B214"/>
  <c r="A214"/>
  <c r="L213"/>
  <c r="J213"/>
  <c r="I213"/>
  <c r="H213"/>
  <c r="G213"/>
  <c r="F213"/>
  <c r="B204"/>
  <c r="A204"/>
  <c r="L203"/>
  <c r="J203"/>
  <c r="I203"/>
  <c r="H203"/>
  <c r="G203"/>
  <c r="F203"/>
  <c r="B195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J146"/>
  <c r="I146"/>
  <c r="H146"/>
  <c r="G146"/>
  <c r="F146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I118"/>
  <c r="H118"/>
  <c r="G118"/>
  <c r="F118"/>
  <c r="B109"/>
  <c r="A109"/>
  <c r="L108"/>
  <c r="J108"/>
  <c r="I108"/>
  <c r="H108"/>
  <c r="G108"/>
  <c r="F108"/>
  <c r="B100"/>
  <c r="A100"/>
  <c r="L99"/>
  <c r="J99"/>
  <c r="I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B33"/>
  <c r="A33"/>
  <c r="L32"/>
  <c r="J32"/>
  <c r="J43" s="1"/>
  <c r="I32"/>
  <c r="I43" s="1"/>
  <c r="H32"/>
  <c r="H43" s="1"/>
  <c r="G32"/>
  <c r="F32"/>
  <c r="F43" s="1"/>
  <c r="B24"/>
  <c r="A24"/>
  <c r="L23"/>
  <c r="J23"/>
  <c r="I23"/>
  <c r="H23"/>
  <c r="G23"/>
  <c r="F23"/>
  <c r="B14"/>
  <c r="A14"/>
  <c r="L13"/>
  <c r="J13"/>
  <c r="I13"/>
  <c r="H13"/>
  <c r="G13"/>
  <c r="F13"/>
  <c r="G24" l="1"/>
  <c r="I233"/>
  <c r="F214"/>
  <c r="I24"/>
  <c r="I214"/>
  <c r="F24"/>
  <c r="J24"/>
  <c r="H24"/>
  <c r="L233"/>
  <c r="L214"/>
  <c r="L195"/>
  <c r="L176"/>
  <c r="L157"/>
  <c r="L119"/>
  <c r="L100"/>
  <c r="L81"/>
  <c r="L62"/>
  <c r="L43"/>
  <c r="L138"/>
  <c r="L24"/>
  <c r="F233"/>
  <c r="G233"/>
  <c r="J233"/>
  <c r="H233"/>
  <c r="G214"/>
  <c r="J214"/>
  <c r="H214"/>
  <c r="J176"/>
  <c r="I176"/>
  <c r="H176"/>
  <c r="G176"/>
  <c r="F176"/>
  <c r="J157"/>
  <c r="I157"/>
  <c r="H157"/>
  <c r="G157"/>
  <c r="F157"/>
  <c r="H138"/>
  <c r="F138"/>
  <c r="I138"/>
  <c r="G138"/>
  <c r="J138"/>
  <c r="J119"/>
  <c r="I119"/>
  <c r="H119"/>
  <c r="G119"/>
  <c r="F119"/>
  <c r="J100"/>
  <c r="G100"/>
  <c r="F100"/>
  <c r="I100"/>
  <c r="H100"/>
  <c r="H81"/>
  <c r="J81"/>
  <c r="I81"/>
  <c r="G81"/>
  <c r="F81"/>
  <c r="H62"/>
  <c r="G43"/>
  <c r="F62"/>
  <c r="J62"/>
  <c r="I62"/>
  <c r="G62"/>
  <c r="J195"/>
  <c r="I195"/>
  <c r="H195"/>
  <c r="G195"/>
  <c r="F195"/>
  <c r="L234" l="1"/>
  <c r="J234"/>
  <c r="H234"/>
  <c r="I234"/>
  <c r="F234"/>
  <c r="G234"/>
</calcChain>
</file>

<file path=xl/sharedStrings.xml><?xml version="1.0" encoding="utf-8"?>
<sst xmlns="http://schemas.openxmlformats.org/spreadsheetml/2006/main" count="349" uniqueCount="119">
  <si>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</si>
  <si>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</si>
  <si>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</si>
  <si>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</si>
  <si>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</si>
  <si>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</si>
  <si>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</si>
  <si>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</si>
  <si>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</si>
  <si>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</si>
  <si>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</si>
  <si>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</si>
  <si>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</si>
  <si>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</si>
  <si>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</si>
  <si>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</si>
  <si>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</si>
  <si>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</si>
  <si>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</si>
  <si>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</si>
  <si>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</si>
  <si>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</si>
  <si>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</si>
  <si>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</si>
  <si>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</si>
  <si>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</si>
  <si>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</si>
  <si>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</si>
  <si>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</si>
  <si>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</si>
  <si>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</si>
  <si>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</si>
  <si>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</si>
  <si>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</si>
  <si>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</si>
  <si>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</si>
  <si>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</si>
  <si>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</si>
  <si>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</si>
  <si>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</si>
  <si>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В.С.Гринченко</t>
  </si>
  <si>
    <t>54-2с</t>
  </si>
  <si>
    <t>Пром</t>
  </si>
  <si>
    <t>54-1т</t>
  </si>
  <si>
    <t>54-7з</t>
  </si>
  <si>
    <t>54-12м</t>
  </si>
  <si>
    <t>54-16з</t>
  </si>
  <si>
    <t>54-5с</t>
  </si>
  <si>
    <t>54-2гн</t>
  </si>
  <si>
    <t>54-11г</t>
  </si>
  <si>
    <t>54-9р</t>
  </si>
  <si>
    <t>54-22хн</t>
  </si>
  <si>
    <t>54-10з</t>
  </si>
  <si>
    <t>54-1г</t>
  </si>
  <si>
    <t>П/Ф</t>
  </si>
  <si>
    <t>54-21гн</t>
  </si>
  <si>
    <t>54-1хн</t>
  </si>
  <si>
    <t>54-23хн</t>
  </si>
  <si>
    <t>54-12с</t>
  </si>
  <si>
    <t>54-14з</t>
  </si>
  <si>
    <t>54-10г</t>
  </si>
  <si>
    <t>54-11р</t>
  </si>
  <si>
    <t>54-3гн</t>
  </si>
  <si>
    <t>54-4г</t>
  </si>
  <si>
    <t>54-4м</t>
  </si>
  <si>
    <t>54-1з</t>
  </si>
  <si>
    <t>МБОУ Межгривненская ОШ</t>
  </si>
  <si>
    <t>винегрет с растительным маслом</t>
  </si>
  <si>
    <t>суп из овощей с фрикадельками мясными</t>
  </si>
  <si>
    <t>хлеб пшеничный</t>
  </si>
  <si>
    <t>печенье</t>
  </si>
  <si>
    <t>картофельное пюре</t>
  </si>
  <si>
    <t>кисель из вишни</t>
  </si>
  <si>
    <t>салат из белокачанной капусты</t>
  </si>
  <si>
    <t>плов с курицей</t>
  </si>
  <si>
    <t>компот из смеси сухофруктов</t>
  </si>
  <si>
    <t>яблоко</t>
  </si>
  <si>
    <t>сладкое</t>
  </si>
  <si>
    <t>салат из капусты с овощами</t>
  </si>
  <si>
    <t xml:space="preserve">макароны отварные </t>
  </si>
  <si>
    <t>тефтели "Натуральные"</t>
  </si>
  <si>
    <t>сок абрикосовый</t>
  </si>
  <si>
    <t xml:space="preserve">рассольник домашний </t>
  </si>
  <si>
    <t xml:space="preserve">какао с молоком </t>
  </si>
  <si>
    <t>суп с рыбными консервами (горбуша)</t>
  </si>
  <si>
    <t>запеканка из творога</t>
  </si>
  <si>
    <t>салат из свеклы с курагой и изюмом</t>
  </si>
  <si>
    <t>картофель отварной в молоке</t>
  </si>
  <si>
    <t>рыба,тушеная в томате с овощами (минтай)</t>
  </si>
  <si>
    <t>чай с лимоном и сахаром</t>
  </si>
  <si>
    <t>каша гречневая рассыпчатая</t>
  </si>
  <si>
    <t>котлета из говядины</t>
  </si>
  <si>
    <t>сыр твердых сортов в нарезке</t>
  </si>
  <si>
    <t>суп гороховый</t>
  </si>
  <si>
    <t>борщ с капустой и картофелем со сметаной</t>
  </si>
  <si>
    <t>чай с молоком и сахаром</t>
  </si>
  <si>
    <t>соус красный основной</t>
  </si>
  <si>
    <t>54-3соус</t>
  </si>
  <si>
    <t xml:space="preserve">чай с яблоком и сахаром </t>
  </si>
  <si>
    <t>54-46гн</t>
  </si>
  <si>
    <t>54-4гн</t>
  </si>
  <si>
    <t>54-4с</t>
  </si>
  <si>
    <t>йогурт 3,2%</t>
  </si>
  <si>
    <t xml:space="preserve">печенье </t>
  </si>
  <si>
    <t>салат картофельный с морковью и зеленым горошком</t>
  </si>
  <si>
    <t>54-34з</t>
  </si>
  <si>
    <t>напиток из шиповника</t>
  </si>
  <si>
    <t>54-13хн</t>
  </si>
  <si>
    <t>яйцо вареное</t>
  </si>
  <si>
    <t>54-6о</t>
  </si>
  <si>
    <t>54-25с</t>
  </si>
  <si>
    <t>чай фруктовый с вишней,малиной и яблоками</t>
  </si>
  <si>
    <t>54-19гн</t>
  </si>
  <si>
    <t>рыба,запеченная в сметанном соусе (минтай)</t>
  </si>
  <si>
    <t>голень куриная запеченная</t>
  </si>
  <si>
    <t>сок вишневый</t>
  </si>
  <si>
    <t>салат из свежих помидоров и огурцов</t>
  </si>
  <si>
    <t>54-5з</t>
  </si>
  <si>
    <t>сок сливовый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</si>
</sst>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10" fillId="0" borderId="10" xfId="0" applyNumberFormat="1" applyFont="1" applyBorder="1" applyAlignment="1">
      <alignment horizontal="center" vertical="center" wrapText="1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164" fontId="3" fillId="2" borderId="2" xfId="0" applyNumberFormat="1" applyFont="1" applyFill="1" applyBorder="1" applyAlignment="1" applyProtection="1">
      <alignment horizontal="center" vertical="top" wrapText="1"/>
      <protection locked="0"/>
    </xf>
    <xf numFmtId="1" fontId="3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4"/>
  <sheetViews>
    <sheetView tabSelected="1" workbookViewId="0">
      <pane xSplit="4" ySplit="5" topLeftCell="E213" activePane="bottomRight" state="frozen"/>
      <selection pane="topRight" activeCell="E1" sqref="E1"/>
      <selection pane="bottomLeft" activeCell="A6" sqref="A6"/>
      <selection pane="bottomRight" activeCell="F223" sqref="F22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0" t="s">
        <v>66</v>
      </c>
      <c r="D1" s="61"/>
      <c r="E1" s="61"/>
      <c r="F1" s="12" t="s">
        <v>16</v>
      </c>
      <c r="G1" s="2" t="s">
        <v>17</v>
      </c>
      <c r="H1" s="62" t="s">
        <v>39</v>
      </c>
      <c r="I1" s="62"/>
      <c r="J1" s="62"/>
      <c r="K1" s="62"/>
    </row>
    <row r="2" spans="1:12" ht="18">
      <c r="A2" s="35" t="s">
        <v>6</v>
      </c>
      <c r="C2" s="2"/>
      <c r="G2" s="2" t="s">
        <v>18</v>
      </c>
      <c r="H2" s="62" t="s">
        <v>40</v>
      </c>
      <c r="I2" s="62"/>
      <c r="J2" s="62"/>
      <c r="K2" s="62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51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94</v>
      </c>
      <c r="F15" s="43">
        <v>250</v>
      </c>
      <c r="G15" s="54">
        <v>11.2</v>
      </c>
      <c r="H15" s="50">
        <v>13.9</v>
      </c>
      <c r="I15" s="50">
        <v>13.9</v>
      </c>
      <c r="J15" s="43">
        <v>225.9</v>
      </c>
      <c r="K15" s="52" t="s">
        <v>41</v>
      </c>
      <c r="L15" s="43">
        <v>35.5</v>
      </c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53" t="s">
        <v>98</v>
      </c>
      <c r="F18" s="43">
        <v>200</v>
      </c>
      <c r="G18" s="43">
        <v>0.2</v>
      </c>
      <c r="H18" s="43">
        <v>0.1</v>
      </c>
      <c r="I18" s="43">
        <v>3.9</v>
      </c>
      <c r="J18" s="43">
        <v>17.100000000000001</v>
      </c>
      <c r="K18" s="52" t="s">
        <v>99</v>
      </c>
      <c r="L18" s="43">
        <v>13.33</v>
      </c>
    </row>
    <row r="19" spans="1:12" ht="15">
      <c r="A19" s="23"/>
      <c r="B19" s="15"/>
      <c r="C19" s="11"/>
      <c r="D19" s="7" t="s">
        <v>31</v>
      </c>
      <c r="E19" s="53" t="s">
        <v>69</v>
      </c>
      <c r="F19" s="43">
        <v>75</v>
      </c>
      <c r="G19" s="43">
        <v>5.7</v>
      </c>
      <c r="H19" s="43">
        <v>0.6</v>
      </c>
      <c r="I19" s="43">
        <v>36.9</v>
      </c>
      <c r="J19" s="43">
        <v>175.8</v>
      </c>
      <c r="K19" s="52" t="s">
        <v>42</v>
      </c>
      <c r="L19" s="43">
        <v>1.5</v>
      </c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 t="s">
        <v>77</v>
      </c>
      <c r="E21" s="53" t="s">
        <v>85</v>
      </c>
      <c r="F21" s="43">
        <v>210</v>
      </c>
      <c r="G21" s="43">
        <v>41.5</v>
      </c>
      <c r="H21" s="43">
        <v>14.9</v>
      </c>
      <c r="I21" s="43">
        <v>23.9</v>
      </c>
      <c r="J21" s="43">
        <v>396.3</v>
      </c>
      <c r="K21" s="52" t="s">
        <v>43</v>
      </c>
      <c r="L21" s="43">
        <v>28.13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735</v>
      </c>
      <c r="G23" s="19">
        <f t="shared" ref="G23:J23" si="2">SUM(G14:G22)</f>
        <v>58.599999999999994</v>
      </c>
      <c r="H23" s="19">
        <f t="shared" si="2"/>
        <v>29.5</v>
      </c>
      <c r="I23" s="19">
        <f t="shared" si="2"/>
        <v>78.599999999999994</v>
      </c>
      <c r="J23" s="19">
        <f t="shared" si="2"/>
        <v>815.1</v>
      </c>
      <c r="K23" s="25"/>
      <c r="L23" s="19">
        <f t="shared" ref="L23" si="3">SUM(L14:L22)</f>
        <v>78.459999999999994</v>
      </c>
    </row>
    <row r="24" spans="1:12" ht="1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735</v>
      </c>
      <c r="G24" s="32">
        <f t="shared" ref="G24:J24" si="4">G13+G23</f>
        <v>58.599999999999994</v>
      </c>
      <c r="H24" s="32">
        <f t="shared" si="4"/>
        <v>29.5</v>
      </c>
      <c r="I24" s="32">
        <f t="shared" si="4"/>
        <v>78.599999999999994</v>
      </c>
      <c r="J24" s="32">
        <f t="shared" si="4"/>
        <v>815.1</v>
      </c>
      <c r="K24" s="32"/>
      <c r="L24" s="32">
        <f t="shared" ref="L24" si="5">L13+L23</f>
        <v>78.459999999999994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3" t="s">
        <v>73</v>
      </c>
      <c r="F33" s="43">
        <v>115</v>
      </c>
      <c r="G33" s="43">
        <v>2.9</v>
      </c>
      <c r="H33" s="54">
        <v>11.7</v>
      </c>
      <c r="I33" s="43">
        <v>11.9</v>
      </c>
      <c r="J33" s="43">
        <v>164.4</v>
      </c>
      <c r="K33" s="52" t="s">
        <v>44</v>
      </c>
      <c r="L33" s="43">
        <v>4.08</v>
      </c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53" t="s">
        <v>74</v>
      </c>
      <c r="F35" s="43">
        <v>255</v>
      </c>
      <c r="G35" s="43">
        <v>34.799999999999997</v>
      </c>
      <c r="H35" s="43">
        <v>8.1999999999999993</v>
      </c>
      <c r="I35" s="43">
        <v>42.4</v>
      </c>
      <c r="J35" s="43">
        <v>383</v>
      </c>
      <c r="K35" s="52" t="s">
        <v>45</v>
      </c>
      <c r="L35" s="43">
        <v>29.5</v>
      </c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53" t="s">
        <v>75</v>
      </c>
      <c r="F37" s="43">
        <v>200</v>
      </c>
      <c r="G37" s="43">
        <v>0.5</v>
      </c>
      <c r="H37" s="43">
        <v>0</v>
      </c>
      <c r="I37" s="43">
        <v>19.8</v>
      </c>
      <c r="J37" s="43">
        <v>81</v>
      </c>
      <c r="K37" s="52" t="s">
        <v>56</v>
      </c>
      <c r="L37" s="43">
        <v>8</v>
      </c>
    </row>
    <row r="38" spans="1:12" ht="15">
      <c r="A38" s="14"/>
      <c r="B38" s="15"/>
      <c r="C38" s="11"/>
      <c r="D38" s="7" t="s">
        <v>31</v>
      </c>
      <c r="E38" s="53" t="s">
        <v>69</v>
      </c>
      <c r="F38" s="43">
        <v>80</v>
      </c>
      <c r="G38" s="43">
        <v>6.1</v>
      </c>
      <c r="H38" s="43">
        <v>0.6</v>
      </c>
      <c r="I38" s="43">
        <v>39.4</v>
      </c>
      <c r="J38" s="43">
        <v>187.5</v>
      </c>
      <c r="K38" s="52" t="s">
        <v>42</v>
      </c>
      <c r="L38" s="43">
        <v>1.5</v>
      </c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56" t="s">
        <v>24</v>
      </c>
      <c r="E40" s="53" t="s">
        <v>76</v>
      </c>
      <c r="F40" s="43">
        <v>120</v>
      </c>
      <c r="G40" s="43">
        <v>0.5</v>
      </c>
      <c r="H40" s="43">
        <v>0.5</v>
      </c>
      <c r="I40" s="43">
        <v>11.8</v>
      </c>
      <c r="J40" s="43">
        <v>53.3</v>
      </c>
      <c r="K40" s="52" t="s">
        <v>42</v>
      </c>
      <c r="L40" s="43">
        <v>6.18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55">
        <v>770</v>
      </c>
      <c r="G42" s="19">
        <v>44.8</v>
      </c>
      <c r="H42" s="19">
        <v>21</v>
      </c>
      <c r="I42" s="19">
        <v>125.3</v>
      </c>
      <c r="J42" s="19">
        <v>869.2</v>
      </c>
      <c r="K42" s="25"/>
      <c r="L42" s="19">
        <f t="shared" ref="L42" si="10">SUM(L33:L41)</f>
        <v>49.26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770</v>
      </c>
      <c r="G43" s="32">
        <f t="shared" ref="G43" si="11">G32+G42</f>
        <v>44.8</v>
      </c>
      <c r="H43" s="32">
        <f t="shared" ref="H43" si="12">H32+H42</f>
        <v>21</v>
      </c>
      <c r="I43" s="32">
        <f t="shared" ref="I43" si="13">I32+I42</f>
        <v>125.3</v>
      </c>
      <c r="J43" s="32">
        <f t="shared" ref="J43:L43" si="14">J32+J42</f>
        <v>869.2</v>
      </c>
      <c r="K43" s="32"/>
      <c r="L43" s="32">
        <f t="shared" si="14"/>
        <v>49.26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5">SUM(G44:G50)</f>
        <v>0</v>
      </c>
      <c r="H51" s="19">
        <f t="shared" ref="H51" si="16">SUM(H44:H50)</f>
        <v>0</v>
      </c>
      <c r="I51" s="19">
        <f t="shared" ref="I51" si="17">SUM(I44:I50)</f>
        <v>0</v>
      </c>
      <c r="J51" s="19">
        <f t="shared" ref="J51:L51" si="18">SUM(J44:J50)</f>
        <v>0</v>
      </c>
      <c r="K51" s="25"/>
      <c r="L51" s="19">
        <f t="shared" si="18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3" t="s">
        <v>67</v>
      </c>
      <c r="F52" s="43">
        <v>110</v>
      </c>
      <c r="G52" s="43">
        <v>1.3</v>
      </c>
      <c r="H52" s="43">
        <v>9.8000000000000007</v>
      </c>
      <c r="I52" s="43">
        <v>7.3</v>
      </c>
      <c r="J52" s="43">
        <v>123.1</v>
      </c>
      <c r="K52" s="52" t="s">
        <v>46</v>
      </c>
      <c r="L52" s="43">
        <v>12.62</v>
      </c>
    </row>
    <row r="53" spans="1:12" ht="15">
      <c r="A53" s="23"/>
      <c r="B53" s="15"/>
      <c r="C53" s="11"/>
      <c r="D53" s="7" t="s">
        <v>27</v>
      </c>
      <c r="E53" s="53" t="s">
        <v>68</v>
      </c>
      <c r="F53" s="43">
        <v>255</v>
      </c>
      <c r="G53" s="54">
        <v>15.7</v>
      </c>
      <c r="H53" s="43">
        <v>13.9</v>
      </c>
      <c r="I53" s="43">
        <v>18.899999999999999</v>
      </c>
      <c r="J53" s="43">
        <v>263.2</v>
      </c>
      <c r="K53" s="52" t="s">
        <v>47</v>
      </c>
      <c r="L53" s="43">
        <v>29.17</v>
      </c>
    </row>
    <row r="54" spans="1:12" ht="15">
      <c r="A54" s="23"/>
      <c r="B54" s="15"/>
      <c r="C54" s="11"/>
      <c r="D54" s="7" t="s">
        <v>28</v>
      </c>
      <c r="E54" s="53"/>
      <c r="F54" s="43"/>
      <c r="G54" s="43"/>
      <c r="H54" s="43"/>
      <c r="I54" s="43"/>
      <c r="J54" s="43"/>
      <c r="K54" s="52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53" t="s">
        <v>95</v>
      </c>
      <c r="F56" s="43">
        <v>200</v>
      </c>
      <c r="G56" s="43">
        <v>1.6</v>
      </c>
      <c r="H56" s="43">
        <v>1.1000000000000001</v>
      </c>
      <c r="I56" s="43">
        <v>5</v>
      </c>
      <c r="J56" s="43">
        <v>36.4</v>
      </c>
      <c r="K56" s="52" t="s">
        <v>100</v>
      </c>
      <c r="L56" s="43">
        <v>2.33</v>
      </c>
    </row>
    <row r="57" spans="1:12" ht="15">
      <c r="A57" s="23"/>
      <c r="B57" s="15"/>
      <c r="C57" s="11"/>
      <c r="D57" s="7" t="s">
        <v>31</v>
      </c>
      <c r="E57" s="53" t="s">
        <v>69</v>
      </c>
      <c r="F57" s="43">
        <v>80</v>
      </c>
      <c r="G57" s="43">
        <v>6.1</v>
      </c>
      <c r="H57" s="43">
        <v>0.6</v>
      </c>
      <c r="I57" s="43">
        <v>39.4</v>
      </c>
      <c r="J57" s="43">
        <v>187.5</v>
      </c>
      <c r="K57" s="52" t="s">
        <v>42</v>
      </c>
      <c r="L57" s="43">
        <v>2.2000000000000002</v>
      </c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56" t="s">
        <v>77</v>
      </c>
      <c r="E59" s="53" t="s">
        <v>70</v>
      </c>
      <c r="F59" s="43">
        <v>100</v>
      </c>
      <c r="G59" s="43">
        <v>7.5</v>
      </c>
      <c r="H59" s="43">
        <v>9.8000000000000007</v>
      </c>
      <c r="I59" s="43">
        <v>74.400000000000006</v>
      </c>
      <c r="J59" s="43">
        <v>415.8</v>
      </c>
      <c r="K59" s="52" t="s">
        <v>42</v>
      </c>
      <c r="L59" s="43">
        <v>11.68</v>
      </c>
    </row>
    <row r="60" spans="1:12" ht="15">
      <c r="A60" s="23"/>
      <c r="B60" s="15"/>
      <c r="C60" s="11"/>
      <c r="D60" s="6"/>
      <c r="E60" s="53"/>
      <c r="F60" s="43"/>
      <c r="G60" s="43"/>
      <c r="H60" s="43"/>
      <c r="I60" s="43"/>
      <c r="J60" s="43"/>
      <c r="K60" s="52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745</v>
      </c>
      <c r="G61" s="19">
        <f t="shared" ref="G61" si="19">SUM(G52:G60)</f>
        <v>32.200000000000003</v>
      </c>
      <c r="H61" s="19">
        <f t="shared" ref="H61" si="20">SUM(H52:H60)</f>
        <v>35.200000000000003</v>
      </c>
      <c r="I61" s="19">
        <f t="shared" ref="I61" si="21">SUM(I52:I60)</f>
        <v>145</v>
      </c>
      <c r="J61" s="19">
        <f t="shared" ref="J61:L61" si="22">SUM(J52:J60)</f>
        <v>1026</v>
      </c>
      <c r="K61" s="25"/>
      <c r="L61" s="19">
        <f t="shared" si="22"/>
        <v>58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745</v>
      </c>
      <c r="G62" s="32">
        <f t="shared" ref="G62" si="23">G51+G61</f>
        <v>32.200000000000003</v>
      </c>
      <c r="H62" s="32">
        <f t="shared" ref="H62" si="24">H51+H61</f>
        <v>35.200000000000003</v>
      </c>
      <c r="I62" s="32">
        <f t="shared" ref="I62" si="25">I51+I61</f>
        <v>145</v>
      </c>
      <c r="J62" s="32">
        <f t="shared" ref="J62:L62" si="26">J51+J61</f>
        <v>1026</v>
      </c>
      <c r="K62" s="32"/>
      <c r="L62" s="32">
        <f t="shared" si="26"/>
        <v>58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7">SUM(G63:G69)</f>
        <v>0</v>
      </c>
      <c r="H70" s="19">
        <f t="shared" ref="H70" si="28">SUM(H63:H69)</f>
        <v>0</v>
      </c>
      <c r="I70" s="19">
        <f t="shared" ref="I70" si="29">SUM(I63:I69)</f>
        <v>0</v>
      </c>
      <c r="J70" s="19">
        <f t="shared" ref="J70:L70" si="30">SUM(J63:J69)</f>
        <v>0</v>
      </c>
      <c r="K70" s="25"/>
      <c r="L70" s="19">
        <f t="shared" si="30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3" t="s">
        <v>104</v>
      </c>
      <c r="F71" s="43">
        <v>80</v>
      </c>
      <c r="G71" s="43">
        <v>2.2000000000000002</v>
      </c>
      <c r="H71" s="43">
        <v>5.7</v>
      </c>
      <c r="I71" s="57">
        <v>8.3000000000000007</v>
      </c>
      <c r="J71" s="43">
        <v>93.8</v>
      </c>
      <c r="K71" s="52" t="s">
        <v>46</v>
      </c>
      <c r="L71" s="43">
        <v>5.07</v>
      </c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53" t="s">
        <v>71</v>
      </c>
      <c r="F73" s="43">
        <v>250</v>
      </c>
      <c r="G73" s="54">
        <v>5.0999999999999996</v>
      </c>
      <c r="H73" s="43">
        <v>8.8000000000000007</v>
      </c>
      <c r="I73" s="43">
        <v>33</v>
      </c>
      <c r="J73" s="43">
        <v>232.3</v>
      </c>
      <c r="K73" s="52" t="s">
        <v>49</v>
      </c>
      <c r="L73" s="43">
        <v>35.520000000000003</v>
      </c>
    </row>
    <row r="74" spans="1:12" ht="15">
      <c r="A74" s="23"/>
      <c r="B74" s="15"/>
      <c r="C74" s="11"/>
      <c r="D74" s="7" t="s">
        <v>29</v>
      </c>
      <c r="E74" s="53" t="s">
        <v>113</v>
      </c>
      <c r="F74" s="43">
        <v>165</v>
      </c>
      <c r="G74" s="43">
        <v>31.5</v>
      </c>
      <c r="H74" s="43">
        <v>32.700000000000003</v>
      </c>
      <c r="I74" s="43">
        <v>9.3000000000000007</v>
      </c>
      <c r="J74" s="43">
        <v>457.7</v>
      </c>
      <c r="K74" s="52" t="s">
        <v>50</v>
      </c>
      <c r="L74" s="43">
        <v>33.86</v>
      </c>
    </row>
    <row r="75" spans="1:12" ht="15">
      <c r="A75" s="23"/>
      <c r="B75" s="15"/>
      <c r="C75" s="11"/>
      <c r="D75" s="7" t="s">
        <v>30</v>
      </c>
      <c r="E75" s="53" t="s">
        <v>72</v>
      </c>
      <c r="F75" s="43">
        <v>200</v>
      </c>
      <c r="G75" s="43">
        <v>0.2</v>
      </c>
      <c r="H75" s="43">
        <v>0</v>
      </c>
      <c r="I75" s="43">
        <v>12.9</v>
      </c>
      <c r="J75" s="43">
        <v>52.9</v>
      </c>
      <c r="K75" s="52" t="s">
        <v>51</v>
      </c>
      <c r="L75" s="43">
        <v>9.5399999999999991</v>
      </c>
    </row>
    <row r="76" spans="1:12" ht="15">
      <c r="A76" s="23"/>
      <c r="B76" s="15"/>
      <c r="C76" s="11"/>
      <c r="D76" s="7" t="s">
        <v>31</v>
      </c>
      <c r="E76" s="53" t="s">
        <v>69</v>
      </c>
      <c r="F76" s="43">
        <v>70</v>
      </c>
      <c r="G76" s="43">
        <v>5.3</v>
      </c>
      <c r="H76" s="43">
        <v>0.6</v>
      </c>
      <c r="I76" s="43">
        <v>34.4</v>
      </c>
      <c r="J76" s="43">
        <v>164.1</v>
      </c>
      <c r="K76" s="44" t="s">
        <v>42</v>
      </c>
      <c r="L76" s="43">
        <v>1.5</v>
      </c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765</v>
      </c>
      <c r="G80" s="19">
        <f t="shared" ref="G80" si="31">SUM(G71:G79)</f>
        <v>44.3</v>
      </c>
      <c r="H80" s="19">
        <f t="shared" ref="H80" si="32">SUM(H71:H79)</f>
        <v>47.800000000000004</v>
      </c>
      <c r="I80" s="19">
        <f t="shared" ref="I80" si="33">SUM(I71:I79)</f>
        <v>97.899999999999991</v>
      </c>
      <c r="J80" s="19">
        <f t="shared" ref="J80:L80" si="34">SUM(J71:J79)</f>
        <v>1000.8</v>
      </c>
      <c r="K80" s="25"/>
      <c r="L80" s="19">
        <f t="shared" si="34"/>
        <v>85.490000000000009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765</v>
      </c>
      <c r="G81" s="32">
        <f t="shared" ref="G81" si="35">G70+G80</f>
        <v>44.3</v>
      </c>
      <c r="H81" s="32">
        <f t="shared" ref="H81" si="36">H70+H80</f>
        <v>47.800000000000004</v>
      </c>
      <c r="I81" s="32">
        <f t="shared" ref="I81" si="37">I70+I80</f>
        <v>97.899999999999991</v>
      </c>
      <c r="J81" s="32">
        <f t="shared" ref="J81:L81" si="38">J70+J80</f>
        <v>1000.8</v>
      </c>
      <c r="K81" s="32"/>
      <c r="L81" s="32">
        <f t="shared" si="38"/>
        <v>85.490000000000009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39">SUM(G82:G88)</f>
        <v>0</v>
      </c>
      <c r="H89" s="19">
        <f t="shared" ref="H89" si="40">SUM(H82:H88)</f>
        <v>0</v>
      </c>
      <c r="I89" s="19">
        <f t="shared" ref="I89" si="41">SUM(I82:I88)</f>
        <v>0</v>
      </c>
      <c r="J89" s="19">
        <f t="shared" ref="J89:L89" si="42">SUM(J82:J88)</f>
        <v>0</v>
      </c>
      <c r="K89" s="25"/>
      <c r="L89" s="19">
        <f t="shared" si="42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78</v>
      </c>
      <c r="F90" s="43">
        <v>110</v>
      </c>
      <c r="G90" s="43">
        <v>3.1</v>
      </c>
      <c r="H90" s="43">
        <v>7.4</v>
      </c>
      <c r="I90" s="43">
        <v>3.1</v>
      </c>
      <c r="J90" s="43">
        <v>91.7</v>
      </c>
      <c r="K90" s="44" t="s">
        <v>52</v>
      </c>
      <c r="L90" s="43">
        <v>16.68</v>
      </c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 t="s">
        <v>79</v>
      </c>
      <c r="F92" s="43">
        <v>215</v>
      </c>
      <c r="G92" s="43">
        <v>7.6</v>
      </c>
      <c r="H92" s="43">
        <v>7.1</v>
      </c>
      <c r="I92" s="43">
        <v>47</v>
      </c>
      <c r="J92" s="43">
        <v>282.10000000000002</v>
      </c>
      <c r="K92" s="44" t="s">
        <v>53</v>
      </c>
      <c r="L92" s="43">
        <v>4.5999999999999996</v>
      </c>
    </row>
    <row r="93" spans="1:12" ht="15">
      <c r="A93" s="23"/>
      <c r="B93" s="15"/>
      <c r="C93" s="11"/>
      <c r="D93" s="7" t="s">
        <v>29</v>
      </c>
      <c r="E93" s="42" t="s">
        <v>80</v>
      </c>
      <c r="F93" s="43">
        <v>150</v>
      </c>
      <c r="G93" s="43">
        <v>16.600000000000001</v>
      </c>
      <c r="H93" s="43">
        <v>13.5</v>
      </c>
      <c r="I93" s="43">
        <v>9.6999999999999993</v>
      </c>
      <c r="J93" s="43">
        <v>226.6</v>
      </c>
      <c r="K93" s="44" t="s">
        <v>54</v>
      </c>
      <c r="L93" s="43">
        <v>56.46</v>
      </c>
    </row>
    <row r="94" spans="1:12" ht="15">
      <c r="A94" s="23"/>
      <c r="B94" s="15"/>
      <c r="C94" s="11"/>
      <c r="D94" s="7" t="s">
        <v>30</v>
      </c>
      <c r="E94" s="42" t="s">
        <v>81</v>
      </c>
      <c r="F94" s="43">
        <v>200</v>
      </c>
      <c r="G94" s="43">
        <v>1</v>
      </c>
      <c r="H94" s="43">
        <v>0</v>
      </c>
      <c r="I94" s="43">
        <v>25.4</v>
      </c>
      <c r="J94" s="43">
        <v>105.6</v>
      </c>
      <c r="K94" s="44" t="s">
        <v>42</v>
      </c>
      <c r="L94" s="43">
        <v>13.33</v>
      </c>
    </row>
    <row r="95" spans="1:12" ht="15">
      <c r="A95" s="23"/>
      <c r="B95" s="15"/>
      <c r="C95" s="11"/>
      <c r="D95" s="7" t="s">
        <v>31</v>
      </c>
      <c r="E95" s="42" t="s">
        <v>69</v>
      </c>
      <c r="F95" s="43">
        <v>80</v>
      </c>
      <c r="G95" s="43">
        <v>6.1</v>
      </c>
      <c r="H95" s="43">
        <v>0.6</v>
      </c>
      <c r="I95" s="43">
        <v>39.4</v>
      </c>
      <c r="J95" s="43">
        <v>187.5</v>
      </c>
      <c r="K95" s="44" t="s">
        <v>42</v>
      </c>
      <c r="L95" s="43">
        <v>1.5</v>
      </c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 t="s">
        <v>96</v>
      </c>
      <c r="F97" s="43">
        <v>100</v>
      </c>
      <c r="G97" s="43">
        <v>5.9</v>
      </c>
      <c r="H97" s="43">
        <v>5.9</v>
      </c>
      <c r="I97" s="43">
        <v>9.5</v>
      </c>
      <c r="J97" s="43">
        <v>114.6</v>
      </c>
      <c r="K97" s="44" t="s">
        <v>97</v>
      </c>
      <c r="L97" s="43">
        <v>10</v>
      </c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855</v>
      </c>
      <c r="G99" s="19">
        <f t="shared" ref="G99" si="43">SUM(G90:G98)</f>
        <v>40.299999999999997</v>
      </c>
      <c r="H99" s="19">
        <f t="shared" ref="H99" si="44">SUM(H90:H98)</f>
        <v>34.5</v>
      </c>
      <c r="I99" s="19">
        <f t="shared" ref="I99" si="45">SUM(I90:I98)</f>
        <v>134.1</v>
      </c>
      <c r="J99" s="19">
        <f t="shared" ref="J99:L99" si="46">SUM(J90:J98)</f>
        <v>1008.1</v>
      </c>
      <c r="K99" s="25"/>
      <c r="L99" s="19">
        <f t="shared" si="46"/>
        <v>102.57000000000001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855</v>
      </c>
      <c r="G100" s="32">
        <f t="shared" ref="G100" si="47">G89+G99</f>
        <v>40.299999999999997</v>
      </c>
      <c r="H100" s="32">
        <f t="shared" ref="H100" si="48">H89+H99</f>
        <v>34.5</v>
      </c>
      <c r="I100" s="32">
        <f t="shared" ref="I100" si="49">I89+I99</f>
        <v>134.1</v>
      </c>
      <c r="J100" s="32">
        <f t="shared" ref="J100:L100" si="50">J89+J99</f>
        <v>1008.1</v>
      </c>
      <c r="K100" s="32"/>
      <c r="L100" s="32">
        <f t="shared" si="50"/>
        <v>102.57000000000001</v>
      </c>
    </row>
    <row r="101" spans="1:12" ht="15">
      <c r="A101" s="20">
        <v>1</v>
      </c>
      <c r="B101" s="21">
        <v>6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1">SUM(G101:G107)</f>
        <v>0</v>
      </c>
      <c r="H108" s="19">
        <f t="shared" si="51"/>
        <v>0</v>
      </c>
      <c r="I108" s="19">
        <f t="shared" si="51"/>
        <v>0</v>
      </c>
      <c r="J108" s="19">
        <f t="shared" si="51"/>
        <v>0</v>
      </c>
      <c r="K108" s="25"/>
      <c r="L108" s="19">
        <f t="shared" ref="L108" si="52">SUM(L101:L107)</f>
        <v>0</v>
      </c>
    </row>
    <row r="109" spans="1:12" ht="15">
      <c r="A109" s="26">
        <f>A101</f>
        <v>1</v>
      </c>
      <c r="B109" s="13">
        <f>B101</f>
        <v>6</v>
      </c>
      <c r="C109" s="10" t="s">
        <v>25</v>
      </c>
      <c r="D109" s="7" t="s">
        <v>26</v>
      </c>
      <c r="E109" s="42" t="s">
        <v>92</v>
      </c>
      <c r="F109" s="43">
        <v>60</v>
      </c>
      <c r="G109" s="43">
        <v>13.9</v>
      </c>
      <c r="H109" s="43">
        <v>17.7</v>
      </c>
      <c r="I109" s="43">
        <v>0</v>
      </c>
      <c r="J109" s="43">
        <v>215</v>
      </c>
      <c r="K109" s="44" t="s">
        <v>65</v>
      </c>
      <c r="L109" s="43">
        <v>6.9</v>
      </c>
    </row>
    <row r="110" spans="1:12" ht="15">
      <c r="A110" s="23"/>
      <c r="B110" s="15"/>
      <c r="C110" s="11"/>
      <c r="D110" s="7" t="s">
        <v>27</v>
      </c>
      <c r="E110" s="42" t="s">
        <v>82</v>
      </c>
      <c r="F110" s="43">
        <v>230</v>
      </c>
      <c r="G110" s="43">
        <v>9.5</v>
      </c>
      <c r="H110" s="43">
        <v>12.1</v>
      </c>
      <c r="I110" s="43">
        <v>14.4</v>
      </c>
      <c r="J110" s="43">
        <v>204.3</v>
      </c>
      <c r="K110" s="44" t="s">
        <v>101</v>
      </c>
      <c r="L110" s="43">
        <v>22.7</v>
      </c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 t="s">
        <v>83</v>
      </c>
      <c r="F113" s="43">
        <v>200</v>
      </c>
      <c r="G113" s="43">
        <v>4.7</v>
      </c>
      <c r="H113" s="43">
        <v>3.5</v>
      </c>
      <c r="I113" s="43">
        <v>8.9</v>
      </c>
      <c r="J113" s="43">
        <v>85.9</v>
      </c>
      <c r="K113" s="44" t="s">
        <v>55</v>
      </c>
      <c r="L113" s="43">
        <v>20.67</v>
      </c>
    </row>
    <row r="114" spans="1:12" ht="15">
      <c r="A114" s="23"/>
      <c r="B114" s="15"/>
      <c r="C114" s="11"/>
      <c r="D114" s="7" t="s">
        <v>31</v>
      </c>
      <c r="E114" s="42" t="s">
        <v>69</v>
      </c>
      <c r="F114" s="43">
        <v>85</v>
      </c>
      <c r="G114" s="43">
        <v>6.5</v>
      </c>
      <c r="H114" s="43">
        <v>0.7</v>
      </c>
      <c r="I114" s="43">
        <v>41.8</v>
      </c>
      <c r="J114" s="43">
        <v>199.2</v>
      </c>
      <c r="K114" s="44" t="s">
        <v>42</v>
      </c>
      <c r="L114" s="43">
        <v>2.2000000000000002</v>
      </c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 t="s">
        <v>77</v>
      </c>
      <c r="E116" s="42" t="s">
        <v>102</v>
      </c>
      <c r="F116" s="43">
        <v>100</v>
      </c>
      <c r="G116" s="43">
        <v>5</v>
      </c>
      <c r="H116" s="43">
        <v>3.2</v>
      </c>
      <c r="I116" s="43">
        <v>3.5</v>
      </c>
      <c r="J116" s="43">
        <v>62.8</v>
      </c>
      <c r="K116" s="44" t="s">
        <v>42</v>
      </c>
      <c r="L116" s="43">
        <v>35.159999999999997</v>
      </c>
    </row>
    <row r="117" spans="1:12" ht="15">
      <c r="A117" s="23"/>
      <c r="B117" s="15"/>
      <c r="C117" s="11"/>
      <c r="D117" s="6"/>
      <c r="E117" s="42" t="s">
        <v>103</v>
      </c>
      <c r="F117" s="43">
        <v>60</v>
      </c>
      <c r="G117" s="43">
        <v>4.5</v>
      </c>
      <c r="H117" s="43">
        <v>5.9</v>
      </c>
      <c r="I117" s="43">
        <v>44.6</v>
      </c>
      <c r="J117" s="43">
        <v>249.5</v>
      </c>
      <c r="K117" s="44" t="s">
        <v>42</v>
      </c>
      <c r="L117" s="43">
        <v>11.68</v>
      </c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735</v>
      </c>
      <c r="G118" s="19">
        <f t="shared" ref="G118:I118" si="53">SUM(G109:G117)</f>
        <v>44.099999999999994</v>
      </c>
      <c r="H118" s="19">
        <f t="shared" si="53"/>
        <v>43.1</v>
      </c>
      <c r="I118" s="19">
        <f t="shared" si="53"/>
        <v>113.19999999999999</v>
      </c>
      <c r="J118" s="19">
        <v>1016.7</v>
      </c>
      <c r="K118" s="25"/>
      <c r="L118" s="19">
        <f t="shared" ref="L118" si="54">SUM(L109:L117)</f>
        <v>99.31</v>
      </c>
    </row>
    <row r="119" spans="1:12" ht="15.75" customHeight="1">
      <c r="A119" s="29">
        <f>A101</f>
        <v>1</v>
      </c>
      <c r="B119" s="30">
        <f>B101</f>
        <v>6</v>
      </c>
      <c r="C119" s="58" t="s">
        <v>4</v>
      </c>
      <c r="D119" s="59"/>
      <c r="E119" s="31"/>
      <c r="F119" s="32">
        <f>F108+F118</f>
        <v>735</v>
      </c>
      <c r="G119" s="32">
        <f t="shared" ref="G119:J119" si="55">G108+G118</f>
        <v>44.099999999999994</v>
      </c>
      <c r="H119" s="32">
        <f t="shared" si="55"/>
        <v>43.1</v>
      </c>
      <c r="I119" s="32">
        <f t="shared" si="55"/>
        <v>113.19999999999999</v>
      </c>
      <c r="J119" s="32">
        <f t="shared" si="55"/>
        <v>1016.7</v>
      </c>
      <c r="K119" s="32"/>
      <c r="L119" s="32">
        <f t="shared" ref="L119" si="56">L108+L118</f>
        <v>99.31</v>
      </c>
    </row>
    <row r="120" spans="1:12" ht="15">
      <c r="A120" s="14">
        <v>2</v>
      </c>
      <c r="B120" s="15">
        <v>1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57">SUM(G120:G126)</f>
        <v>0</v>
      </c>
      <c r="H127" s="19">
        <f t="shared" si="57"/>
        <v>0</v>
      </c>
      <c r="I127" s="19">
        <f t="shared" si="57"/>
        <v>0</v>
      </c>
      <c r="J127" s="19">
        <f t="shared" si="57"/>
        <v>0</v>
      </c>
      <c r="K127" s="25"/>
      <c r="L127" s="19">
        <f t="shared" ref="L127" si="58">SUM(L120:L126)</f>
        <v>0</v>
      </c>
    </row>
    <row r="128" spans="1:12" ht="15">
      <c r="A128" s="13">
        <f>A120</f>
        <v>2</v>
      </c>
      <c r="B128" s="13">
        <f>B120</f>
        <v>1</v>
      </c>
      <c r="C128" s="10" t="s">
        <v>25</v>
      </c>
      <c r="D128" s="7" t="s">
        <v>26</v>
      </c>
      <c r="E128" s="42" t="s">
        <v>73</v>
      </c>
      <c r="F128" s="43">
        <v>115</v>
      </c>
      <c r="G128" s="43">
        <v>2.9</v>
      </c>
      <c r="H128" s="43">
        <v>11.7</v>
      </c>
      <c r="I128" s="43">
        <v>11.9</v>
      </c>
      <c r="J128" s="43">
        <v>164.4</v>
      </c>
      <c r="K128" s="44" t="s">
        <v>44</v>
      </c>
      <c r="L128" s="43">
        <v>4.08</v>
      </c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 t="s">
        <v>74</v>
      </c>
      <c r="F130" s="43">
        <v>250</v>
      </c>
      <c r="G130" s="43">
        <v>34.1</v>
      </c>
      <c r="H130" s="43">
        <v>8.1</v>
      </c>
      <c r="I130" s="43">
        <v>41.6</v>
      </c>
      <c r="J130" s="43">
        <v>375.5</v>
      </c>
      <c r="K130" s="44" t="s">
        <v>45</v>
      </c>
      <c r="L130" s="43">
        <v>29.5</v>
      </c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 t="s">
        <v>75</v>
      </c>
      <c r="F132" s="43">
        <v>200</v>
      </c>
      <c r="G132" s="43">
        <v>0.5</v>
      </c>
      <c r="H132" s="43">
        <v>0</v>
      </c>
      <c r="I132" s="43">
        <v>19.8</v>
      </c>
      <c r="J132" s="43">
        <v>81</v>
      </c>
      <c r="K132" s="44" t="s">
        <v>56</v>
      </c>
      <c r="L132" s="43">
        <v>8</v>
      </c>
    </row>
    <row r="133" spans="1:12" ht="15">
      <c r="A133" s="14"/>
      <c r="B133" s="15"/>
      <c r="C133" s="11"/>
      <c r="D133" s="7" t="s">
        <v>31</v>
      </c>
      <c r="E133" s="42" t="s">
        <v>69</v>
      </c>
      <c r="F133" s="43">
        <v>80</v>
      </c>
      <c r="G133" s="43">
        <v>6.1</v>
      </c>
      <c r="H133" s="43">
        <v>0.6</v>
      </c>
      <c r="I133" s="43">
        <v>39.4</v>
      </c>
      <c r="J133" s="43">
        <v>187.5</v>
      </c>
      <c r="K133" s="44" t="s">
        <v>42</v>
      </c>
      <c r="L133" s="43">
        <v>1.5</v>
      </c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 t="s">
        <v>24</v>
      </c>
      <c r="E135" s="42" t="s">
        <v>76</v>
      </c>
      <c r="F135" s="43">
        <v>120</v>
      </c>
      <c r="G135" s="43">
        <v>0.5</v>
      </c>
      <c r="H135" s="43">
        <v>0.5</v>
      </c>
      <c r="I135" s="43">
        <v>11.8</v>
      </c>
      <c r="J135" s="43">
        <v>53.3</v>
      </c>
      <c r="K135" s="44" t="s">
        <v>42</v>
      </c>
      <c r="L135" s="43">
        <v>6.18</v>
      </c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765</v>
      </c>
      <c r="G137" s="19">
        <f t="shared" ref="G137:J137" si="59">SUM(G128:G136)</f>
        <v>44.1</v>
      </c>
      <c r="H137" s="19">
        <f t="shared" si="59"/>
        <v>20.9</v>
      </c>
      <c r="I137" s="19">
        <f t="shared" si="59"/>
        <v>124.49999999999999</v>
      </c>
      <c r="J137" s="19">
        <f t="shared" si="59"/>
        <v>861.69999999999993</v>
      </c>
      <c r="K137" s="25"/>
      <c r="L137" s="19">
        <f t="shared" ref="L137" si="60">SUM(L128:L136)</f>
        <v>49.26</v>
      </c>
    </row>
    <row r="138" spans="1:12" ht="15">
      <c r="A138" s="33">
        <f>A120</f>
        <v>2</v>
      </c>
      <c r="B138" s="33">
        <f>B120</f>
        <v>1</v>
      </c>
      <c r="C138" s="58" t="s">
        <v>4</v>
      </c>
      <c r="D138" s="59"/>
      <c r="E138" s="31"/>
      <c r="F138" s="32">
        <f>F127+F137</f>
        <v>765</v>
      </c>
      <c r="G138" s="32">
        <f t="shared" ref="G138" si="61">G127+G137</f>
        <v>44.1</v>
      </c>
      <c r="H138" s="32">
        <f t="shared" ref="H138" si="62">H127+H137</f>
        <v>20.9</v>
      </c>
      <c r="I138" s="32">
        <f t="shared" ref="I138" si="63">I127+I137</f>
        <v>124.49999999999999</v>
      </c>
      <c r="J138" s="32">
        <f t="shared" ref="J138:L138" si="64">J127+J137</f>
        <v>861.69999999999993</v>
      </c>
      <c r="K138" s="32"/>
      <c r="L138" s="32">
        <f t="shared" si="64"/>
        <v>49.26</v>
      </c>
    </row>
    <row r="139" spans="1:12" ht="15">
      <c r="A139" s="20">
        <v>2</v>
      </c>
      <c r="B139" s="21">
        <v>2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65">SUM(G139:G145)</f>
        <v>0</v>
      </c>
      <c r="H146" s="19">
        <f t="shared" si="65"/>
        <v>0</v>
      </c>
      <c r="I146" s="19">
        <f t="shared" si="65"/>
        <v>0</v>
      </c>
      <c r="J146" s="19">
        <f t="shared" si="65"/>
        <v>0</v>
      </c>
      <c r="K146" s="25"/>
      <c r="L146" s="19">
        <f t="shared" ref="L146" si="66">SUM(L139:L145)</f>
        <v>0</v>
      </c>
    </row>
    <row r="147" spans="1:12" ht="15">
      <c r="A147" s="26">
        <f>A139</f>
        <v>2</v>
      </c>
      <c r="B147" s="13">
        <f>B139</f>
        <v>2</v>
      </c>
      <c r="C147" s="10" t="s">
        <v>25</v>
      </c>
      <c r="D147" s="7" t="s">
        <v>26</v>
      </c>
      <c r="E147" s="42" t="s">
        <v>104</v>
      </c>
      <c r="F147" s="43">
        <v>115</v>
      </c>
      <c r="G147" s="43">
        <v>3.2</v>
      </c>
      <c r="H147" s="43">
        <v>8.1999999999999993</v>
      </c>
      <c r="I147" s="43">
        <v>12</v>
      </c>
      <c r="J147" s="43">
        <v>134.80000000000001</v>
      </c>
      <c r="K147" s="44" t="s">
        <v>105</v>
      </c>
      <c r="L147" s="43">
        <v>16.68</v>
      </c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 t="s">
        <v>71</v>
      </c>
      <c r="F149" s="43">
        <v>200</v>
      </c>
      <c r="G149" s="43">
        <v>4.0999999999999996</v>
      </c>
      <c r="H149" s="43">
        <v>7.1</v>
      </c>
      <c r="I149" s="43">
        <v>26.4</v>
      </c>
      <c r="J149" s="43">
        <v>185.8</v>
      </c>
      <c r="K149" s="44" t="s">
        <v>49</v>
      </c>
      <c r="L149" s="43">
        <v>35.54</v>
      </c>
    </row>
    <row r="150" spans="1:12" ht="15">
      <c r="A150" s="23"/>
      <c r="B150" s="15"/>
      <c r="C150" s="11"/>
      <c r="D150" s="7" t="s">
        <v>29</v>
      </c>
      <c r="E150" s="53" t="s">
        <v>114</v>
      </c>
      <c r="F150" s="43">
        <v>150</v>
      </c>
      <c r="G150" s="43">
        <v>2.8</v>
      </c>
      <c r="H150" s="43">
        <v>42.2</v>
      </c>
      <c r="I150" s="57">
        <v>10.9</v>
      </c>
      <c r="J150" s="43">
        <v>434.3</v>
      </c>
      <c r="K150" s="44"/>
      <c r="L150" s="43">
        <v>20.92</v>
      </c>
    </row>
    <row r="151" spans="1:12" ht="15">
      <c r="A151" s="23"/>
      <c r="B151" s="15"/>
      <c r="C151" s="11"/>
      <c r="D151" s="7" t="s">
        <v>30</v>
      </c>
      <c r="E151" s="53" t="s">
        <v>115</v>
      </c>
      <c r="F151" s="43">
        <v>200</v>
      </c>
      <c r="G151" s="43">
        <v>1.4</v>
      </c>
      <c r="H151" s="43">
        <v>0.4</v>
      </c>
      <c r="I151" s="43">
        <v>22.8</v>
      </c>
      <c r="J151" s="43">
        <v>100.4</v>
      </c>
      <c r="K151" s="44" t="s">
        <v>57</v>
      </c>
      <c r="L151" s="43">
        <v>9.5399999999999991</v>
      </c>
    </row>
    <row r="152" spans="1:12" ht="15">
      <c r="A152" s="23"/>
      <c r="B152" s="15"/>
      <c r="C152" s="11"/>
      <c r="D152" s="7" t="s">
        <v>31</v>
      </c>
      <c r="E152" s="42" t="s">
        <v>69</v>
      </c>
      <c r="F152" s="43">
        <v>75</v>
      </c>
      <c r="G152" s="43">
        <v>5.7</v>
      </c>
      <c r="H152" s="43">
        <v>0.6</v>
      </c>
      <c r="I152" s="43">
        <v>36.9</v>
      </c>
      <c r="J152" s="43">
        <v>175.8</v>
      </c>
      <c r="K152" s="44" t="s">
        <v>42</v>
      </c>
      <c r="L152" s="43">
        <v>2.2000000000000002</v>
      </c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67">SUM(G147:G155)</f>
        <v>17.2</v>
      </c>
      <c r="H156" s="19">
        <f t="shared" si="67"/>
        <v>58.5</v>
      </c>
      <c r="I156" s="19">
        <f t="shared" si="67"/>
        <v>109</v>
      </c>
      <c r="J156" s="19">
        <f t="shared" si="67"/>
        <v>1031.1000000000001</v>
      </c>
      <c r="K156" s="25"/>
      <c r="L156" s="19">
        <f t="shared" ref="L156" si="68">SUM(L147:L155)</f>
        <v>84.88000000000001</v>
      </c>
    </row>
    <row r="157" spans="1:12" ht="15">
      <c r="A157" s="29">
        <f>A139</f>
        <v>2</v>
      </c>
      <c r="B157" s="30">
        <f>B139</f>
        <v>2</v>
      </c>
      <c r="C157" s="58" t="s">
        <v>4</v>
      </c>
      <c r="D157" s="59"/>
      <c r="E157" s="31"/>
      <c r="F157" s="32">
        <f>F146+F156</f>
        <v>740</v>
      </c>
      <c r="G157" s="32">
        <f t="shared" ref="G157" si="69">G146+G156</f>
        <v>17.2</v>
      </c>
      <c r="H157" s="32">
        <f t="shared" ref="H157" si="70">H146+H156</f>
        <v>58.5</v>
      </c>
      <c r="I157" s="32">
        <f t="shared" ref="I157" si="71">I146+I156</f>
        <v>109</v>
      </c>
      <c r="J157" s="32">
        <f t="shared" ref="J157:L157" si="72">J146+J156</f>
        <v>1031.1000000000001</v>
      </c>
      <c r="K157" s="32"/>
      <c r="L157" s="32">
        <f t="shared" si="72"/>
        <v>84.88000000000001</v>
      </c>
    </row>
    <row r="158" spans="1:12" ht="15">
      <c r="A158" s="20">
        <v>2</v>
      </c>
      <c r="B158" s="21">
        <v>3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3">SUM(G158:G164)</f>
        <v>0</v>
      </c>
      <c r="H165" s="19">
        <f t="shared" si="73"/>
        <v>0</v>
      </c>
      <c r="I165" s="19">
        <f t="shared" si="73"/>
        <v>0</v>
      </c>
      <c r="J165" s="19">
        <f t="shared" si="73"/>
        <v>0</v>
      </c>
      <c r="K165" s="25"/>
      <c r="L165" s="19">
        <f t="shared" ref="L165" si="74">SUM(L158:L164)</f>
        <v>0</v>
      </c>
    </row>
    <row r="166" spans="1:12" ht="15">
      <c r="A166" s="26">
        <f>A158</f>
        <v>2</v>
      </c>
      <c r="B166" s="13">
        <f>B158</f>
        <v>3</v>
      </c>
      <c r="C166" s="10" t="s">
        <v>25</v>
      </c>
      <c r="D166" s="7" t="s">
        <v>26</v>
      </c>
      <c r="E166" s="53" t="s">
        <v>116</v>
      </c>
      <c r="F166" s="43">
        <v>110</v>
      </c>
      <c r="G166" s="43">
        <v>1.1000000000000001</v>
      </c>
      <c r="H166" s="43">
        <v>5.7</v>
      </c>
      <c r="I166" s="54">
        <v>3.4</v>
      </c>
      <c r="J166" s="43">
        <v>68.7</v>
      </c>
      <c r="K166" s="52" t="s">
        <v>117</v>
      </c>
      <c r="L166" s="43">
        <v>5.07</v>
      </c>
    </row>
    <row r="167" spans="1:12" ht="15">
      <c r="A167" s="23"/>
      <c r="B167" s="15"/>
      <c r="C167" s="11"/>
      <c r="D167" s="7" t="s">
        <v>27</v>
      </c>
      <c r="E167" s="53" t="s">
        <v>84</v>
      </c>
      <c r="F167" s="43">
        <v>255</v>
      </c>
      <c r="G167" s="43">
        <v>10.1</v>
      </c>
      <c r="H167" s="43">
        <v>5.8</v>
      </c>
      <c r="I167" s="43">
        <v>15.8</v>
      </c>
      <c r="J167" s="43">
        <v>155.5</v>
      </c>
      <c r="K167" s="52" t="s">
        <v>58</v>
      </c>
      <c r="L167" s="43">
        <v>22.36</v>
      </c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53" t="s">
        <v>106</v>
      </c>
      <c r="F170" s="43">
        <v>200</v>
      </c>
      <c r="G170" s="43">
        <v>0.6</v>
      </c>
      <c r="H170" s="43">
        <v>0.2</v>
      </c>
      <c r="I170" s="43">
        <v>15.1</v>
      </c>
      <c r="J170" s="43">
        <v>65.400000000000006</v>
      </c>
      <c r="K170" s="52" t="s">
        <v>107</v>
      </c>
      <c r="L170" s="43">
        <v>13.33</v>
      </c>
    </row>
    <row r="171" spans="1:12" ht="15">
      <c r="A171" s="23"/>
      <c r="B171" s="15"/>
      <c r="C171" s="11"/>
      <c r="D171" s="7" t="s">
        <v>31</v>
      </c>
      <c r="E171" s="53" t="s">
        <v>69</v>
      </c>
      <c r="F171" s="43">
        <v>85</v>
      </c>
      <c r="G171" s="43">
        <v>6.5</v>
      </c>
      <c r="H171" s="43">
        <v>0.7</v>
      </c>
      <c r="I171" s="43">
        <v>41.8</v>
      </c>
      <c r="J171" s="43">
        <v>199.2</v>
      </c>
      <c r="K171" s="52" t="s">
        <v>42</v>
      </c>
      <c r="L171" s="43">
        <v>1.5</v>
      </c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 t="s">
        <v>77</v>
      </c>
      <c r="E173" s="53" t="s">
        <v>85</v>
      </c>
      <c r="F173" s="43">
        <v>150</v>
      </c>
      <c r="G173" s="43">
        <v>29.7</v>
      </c>
      <c r="H173" s="43">
        <v>10.7</v>
      </c>
      <c r="I173" s="43">
        <v>17.100000000000001</v>
      </c>
      <c r="J173" s="43">
        <v>283.10000000000002</v>
      </c>
      <c r="K173" s="52" t="s">
        <v>42</v>
      </c>
      <c r="L173" s="43">
        <v>28.13</v>
      </c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75">SUM(G166:G174)</f>
        <v>48</v>
      </c>
      <c r="H175" s="19">
        <f t="shared" si="75"/>
        <v>23.099999999999998</v>
      </c>
      <c r="I175" s="19">
        <f t="shared" si="75"/>
        <v>93.199999999999989</v>
      </c>
      <c r="J175" s="19">
        <f t="shared" si="75"/>
        <v>771.90000000000009</v>
      </c>
      <c r="K175" s="25"/>
      <c r="L175" s="19">
        <f t="shared" ref="L175" si="76">SUM(L166:L174)</f>
        <v>70.39</v>
      </c>
    </row>
    <row r="176" spans="1:12" ht="15">
      <c r="A176" s="29">
        <f>A158</f>
        <v>2</v>
      </c>
      <c r="B176" s="30">
        <f>B158</f>
        <v>3</v>
      </c>
      <c r="C176" s="58" t="s">
        <v>4</v>
      </c>
      <c r="D176" s="59"/>
      <c r="E176" s="31"/>
      <c r="F176" s="32">
        <f>F165+F175</f>
        <v>800</v>
      </c>
      <c r="G176" s="32">
        <f t="shared" ref="G176" si="77">G165+G175</f>
        <v>48</v>
      </c>
      <c r="H176" s="32">
        <f t="shared" ref="H176" si="78">H165+H175</f>
        <v>23.099999999999998</v>
      </c>
      <c r="I176" s="32">
        <f t="shared" ref="I176" si="79">I165+I175</f>
        <v>93.199999999999989</v>
      </c>
      <c r="J176" s="32">
        <f t="shared" ref="J176:L176" si="80">J165+J175</f>
        <v>771.90000000000009</v>
      </c>
      <c r="K176" s="32"/>
      <c r="L176" s="32">
        <f t="shared" si="80"/>
        <v>70.39</v>
      </c>
    </row>
    <row r="177" spans="1:12" ht="15">
      <c r="A177" s="20">
        <v>2</v>
      </c>
      <c r="B177" s="21">
        <v>4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1">SUM(G177:G183)</f>
        <v>0</v>
      </c>
      <c r="H184" s="19">
        <f t="shared" si="81"/>
        <v>0</v>
      </c>
      <c r="I184" s="19">
        <f t="shared" si="81"/>
        <v>0</v>
      </c>
      <c r="J184" s="19">
        <f t="shared" si="81"/>
        <v>0</v>
      </c>
      <c r="K184" s="25"/>
      <c r="L184" s="19">
        <f t="shared" ref="L184" si="82">SUM(L177:L183)</f>
        <v>0</v>
      </c>
    </row>
    <row r="185" spans="1:12" ht="15">
      <c r="A185" s="26">
        <f>A177</f>
        <v>2</v>
      </c>
      <c r="B185" s="13">
        <f>B177</f>
        <v>4</v>
      </c>
      <c r="C185" s="10" t="s">
        <v>25</v>
      </c>
      <c r="D185" s="7" t="s">
        <v>26</v>
      </c>
      <c r="E185" s="53" t="s">
        <v>86</v>
      </c>
      <c r="F185" s="43">
        <v>110</v>
      </c>
      <c r="G185" s="43">
        <v>1.9</v>
      </c>
      <c r="H185" s="43">
        <v>6</v>
      </c>
      <c r="I185" s="43">
        <v>18.3</v>
      </c>
      <c r="J185" s="43">
        <v>134.5</v>
      </c>
      <c r="K185" s="52" t="s">
        <v>59</v>
      </c>
      <c r="L185" s="43">
        <v>13</v>
      </c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50"/>
      <c r="I186" s="50"/>
      <c r="J186" s="43"/>
      <c r="K186" s="52"/>
      <c r="L186" s="43"/>
    </row>
    <row r="187" spans="1:12" ht="15">
      <c r="A187" s="23"/>
      <c r="B187" s="15"/>
      <c r="C187" s="11"/>
      <c r="D187" s="7" t="s">
        <v>28</v>
      </c>
      <c r="E187" s="53" t="s">
        <v>87</v>
      </c>
      <c r="F187" s="43">
        <v>250</v>
      </c>
      <c r="G187" s="43">
        <v>7.6</v>
      </c>
      <c r="H187" s="43">
        <v>7.4</v>
      </c>
      <c r="I187" s="43">
        <v>44.3</v>
      </c>
      <c r="J187" s="43">
        <v>273.7</v>
      </c>
      <c r="K187" s="52" t="s">
        <v>60</v>
      </c>
      <c r="L187" s="43">
        <v>4.5999999999999996</v>
      </c>
    </row>
    <row r="188" spans="1:12" ht="15">
      <c r="A188" s="23"/>
      <c r="B188" s="15"/>
      <c r="C188" s="11"/>
      <c r="D188" s="7" t="s">
        <v>29</v>
      </c>
      <c r="E188" s="53" t="s">
        <v>88</v>
      </c>
      <c r="F188" s="43">
        <v>165</v>
      </c>
      <c r="G188" s="43">
        <v>22.9</v>
      </c>
      <c r="H188" s="43">
        <v>12.2</v>
      </c>
      <c r="I188" s="43">
        <v>10.3</v>
      </c>
      <c r="J188" s="43">
        <v>242.7</v>
      </c>
      <c r="K188" s="52" t="s">
        <v>61</v>
      </c>
      <c r="L188" s="43">
        <v>33.86</v>
      </c>
    </row>
    <row r="189" spans="1:12" ht="15">
      <c r="A189" s="23"/>
      <c r="B189" s="15"/>
      <c r="C189" s="11"/>
      <c r="D189" s="7" t="s">
        <v>30</v>
      </c>
      <c r="E189" s="53" t="s">
        <v>89</v>
      </c>
      <c r="F189" s="43">
        <v>200</v>
      </c>
      <c r="G189" s="43">
        <v>0.2</v>
      </c>
      <c r="H189" s="43">
        <v>0.1</v>
      </c>
      <c r="I189" s="43">
        <v>3</v>
      </c>
      <c r="J189" s="43">
        <v>13.4</v>
      </c>
      <c r="K189" s="52" t="s">
        <v>62</v>
      </c>
      <c r="L189" s="43">
        <v>2.5</v>
      </c>
    </row>
    <row r="190" spans="1:12" ht="15">
      <c r="A190" s="23"/>
      <c r="B190" s="15"/>
      <c r="C190" s="11"/>
      <c r="D190" s="7" t="s">
        <v>31</v>
      </c>
      <c r="E190" s="53" t="s">
        <v>69</v>
      </c>
      <c r="F190" s="43">
        <v>80</v>
      </c>
      <c r="G190" s="43">
        <v>6.1</v>
      </c>
      <c r="H190" s="43">
        <v>0.6</v>
      </c>
      <c r="I190" s="43">
        <v>39.4</v>
      </c>
      <c r="J190" s="43">
        <v>187.5</v>
      </c>
      <c r="K190" s="52" t="s">
        <v>42</v>
      </c>
      <c r="L190" s="43">
        <v>1</v>
      </c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53"/>
      <c r="F192" s="43"/>
      <c r="G192" s="43"/>
      <c r="H192" s="43"/>
      <c r="I192" s="43"/>
      <c r="J192" s="43"/>
      <c r="K192" s="52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805</v>
      </c>
      <c r="G194" s="19">
        <f t="shared" ref="G194:J194" si="83">SUM(G185:G193)</f>
        <v>38.700000000000003</v>
      </c>
      <c r="H194" s="19">
        <f t="shared" si="83"/>
        <v>26.300000000000004</v>
      </c>
      <c r="I194" s="19">
        <f t="shared" si="83"/>
        <v>115.29999999999998</v>
      </c>
      <c r="J194" s="19">
        <f t="shared" si="83"/>
        <v>851.8</v>
      </c>
      <c r="K194" s="25"/>
      <c r="L194" s="19">
        <f t="shared" ref="L194" si="84">SUM(L185:L193)</f>
        <v>54.96</v>
      </c>
    </row>
    <row r="195" spans="1:12" ht="15">
      <c r="A195" s="29">
        <f>A177</f>
        <v>2</v>
      </c>
      <c r="B195" s="30">
        <f>B177</f>
        <v>4</v>
      </c>
      <c r="C195" s="58" t="s">
        <v>4</v>
      </c>
      <c r="D195" s="59"/>
      <c r="E195" s="31"/>
      <c r="F195" s="32">
        <f>F184+F194</f>
        <v>805</v>
      </c>
      <c r="G195" s="32">
        <f t="shared" ref="G195" si="85">G184+G194</f>
        <v>38.700000000000003</v>
      </c>
      <c r="H195" s="32">
        <f t="shared" ref="H195" si="86">H184+H194</f>
        <v>26.300000000000004</v>
      </c>
      <c r="I195" s="32">
        <f t="shared" ref="I195" si="87">I184+I194</f>
        <v>115.29999999999998</v>
      </c>
      <c r="J195" s="32">
        <f t="shared" ref="J195:L195" si="88">J184+J194</f>
        <v>851.8</v>
      </c>
      <c r="K195" s="32"/>
      <c r="L195" s="32">
        <f t="shared" si="88"/>
        <v>54.96</v>
      </c>
    </row>
    <row r="196" spans="1:12" ht="15">
      <c r="A196" s="20">
        <v>2</v>
      </c>
      <c r="B196" s="21">
        <v>5</v>
      </c>
      <c r="C196" s="22" t="s">
        <v>20</v>
      </c>
      <c r="D196" s="5" t="s">
        <v>21</v>
      </c>
      <c r="E196" s="39"/>
      <c r="F196" s="40"/>
      <c r="G196" s="40"/>
      <c r="H196" s="40"/>
      <c r="I196" s="40"/>
      <c r="J196" s="40"/>
      <c r="K196" s="41"/>
      <c r="L196" s="40"/>
    </row>
    <row r="197" spans="1:12" ht="15">
      <c r="A197" s="23"/>
      <c r="B197" s="15"/>
      <c r="C197" s="11"/>
      <c r="D197" s="6"/>
      <c r="E197" s="42"/>
      <c r="F197" s="43"/>
      <c r="G197" s="43"/>
      <c r="H197" s="43"/>
      <c r="I197" s="43"/>
      <c r="J197" s="43"/>
      <c r="K197" s="44"/>
      <c r="L197" s="43"/>
    </row>
    <row r="198" spans="1:12" ht="15">
      <c r="A198" s="23"/>
      <c r="B198" s="15"/>
      <c r="C198" s="11"/>
      <c r="D198" s="7" t="s">
        <v>22</v>
      </c>
      <c r="E198" s="42"/>
      <c r="F198" s="43"/>
      <c r="G198" s="43"/>
      <c r="H198" s="43"/>
      <c r="I198" s="43"/>
      <c r="J198" s="43"/>
      <c r="K198" s="44"/>
      <c r="L198" s="43"/>
    </row>
    <row r="199" spans="1:12" ht="15">
      <c r="A199" s="23"/>
      <c r="B199" s="15"/>
      <c r="C199" s="11"/>
      <c r="D199" s="7" t="s">
        <v>23</v>
      </c>
      <c r="E199" s="42"/>
      <c r="F199" s="43"/>
      <c r="G199" s="43"/>
      <c r="H199" s="43"/>
      <c r="I199" s="43"/>
      <c r="J199" s="43"/>
      <c r="K199" s="44"/>
      <c r="L199" s="43"/>
    </row>
    <row r="200" spans="1:12" ht="15">
      <c r="A200" s="23"/>
      <c r="B200" s="15"/>
      <c r="C200" s="11"/>
      <c r="D200" s="7" t="s">
        <v>24</v>
      </c>
      <c r="E200" s="42"/>
      <c r="F200" s="43"/>
      <c r="G200" s="43"/>
      <c r="H200" s="43"/>
      <c r="I200" s="43"/>
      <c r="J200" s="43"/>
      <c r="K200" s="44"/>
      <c r="L200" s="43"/>
    </row>
    <row r="201" spans="1:12" ht="15">
      <c r="A201" s="23"/>
      <c r="B201" s="15"/>
      <c r="C201" s="11"/>
      <c r="D201" s="6"/>
      <c r="E201" s="42"/>
      <c r="F201" s="43"/>
      <c r="G201" s="43"/>
      <c r="H201" s="43"/>
      <c r="I201" s="43"/>
      <c r="J201" s="43"/>
      <c r="K201" s="44"/>
      <c r="L201" s="43"/>
    </row>
    <row r="202" spans="1:12" ht="15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>
      <c r="A203" s="24"/>
      <c r="B203" s="17"/>
      <c r="C203" s="8"/>
      <c r="D203" s="18" t="s">
        <v>33</v>
      </c>
      <c r="E203" s="9"/>
      <c r="F203" s="19">
        <f>SUM(F196:F202)</f>
        <v>0</v>
      </c>
      <c r="G203" s="19">
        <f t="shared" ref="G203:J203" si="89">SUM(G196:G202)</f>
        <v>0</v>
      </c>
      <c r="H203" s="19">
        <f t="shared" si="89"/>
        <v>0</v>
      </c>
      <c r="I203" s="19">
        <f t="shared" si="89"/>
        <v>0</v>
      </c>
      <c r="J203" s="19">
        <f t="shared" si="89"/>
        <v>0</v>
      </c>
      <c r="K203" s="25"/>
      <c r="L203" s="19">
        <f t="shared" ref="L203" si="90">SUM(L196:L202)</f>
        <v>0</v>
      </c>
    </row>
    <row r="204" spans="1:12" ht="15">
      <c r="A204" s="26">
        <f>A196</f>
        <v>2</v>
      </c>
      <c r="B204" s="13">
        <f>B196</f>
        <v>5</v>
      </c>
      <c r="C204" s="10" t="s">
        <v>25</v>
      </c>
      <c r="D204" s="7" t="s">
        <v>26</v>
      </c>
      <c r="E204" s="42" t="s">
        <v>108</v>
      </c>
      <c r="F204" s="43">
        <v>70</v>
      </c>
      <c r="G204" s="43">
        <v>8.4</v>
      </c>
      <c r="H204" s="43">
        <v>7.1</v>
      </c>
      <c r="I204" s="43">
        <v>0.4</v>
      </c>
      <c r="J204" s="43">
        <v>99</v>
      </c>
      <c r="K204" s="44" t="s">
        <v>109</v>
      </c>
      <c r="L204" s="43">
        <v>12</v>
      </c>
    </row>
    <row r="205" spans="1:12" ht="15">
      <c r="A205" s="23"/>
      <c r="B205" s="15"/>
      <c r="C205" s="11"/>
      <c r="D205" s="7" t="s">
        <v>27</v>
      </c>
      <c r="E205" s="53"/>
      <c r="F205" s="43"/>
      <c r="G205" s="43"/>
      <c r="H205" s="43"/>
      <c r="I205" s="43"/>
      <c r="J205" s="43"/>
      <c r="K205" s="52"/>
      <c r="L205" s="43"/>
    </row>
    <row r="206" spans="1:12" ht="15">
      <c r="A206" s="23"/>
      <c r="B206" s="15"/>
      <c r="C206" s="11"/>
      <c r="D206" s="7" t="s">
        <v>28</v>
      </c>
      <c r="E206" s="53" t="s">
        <v>91</v>
      </c>
      <c r="F206" s="43">
        <v>100</v>
      </c>
      <c r="G206" s="43">
        <v>18.2</v>
      </c>
      <c r="H206" s="43">
        <v>17.399999999999999</v>
      </c>
      <c r="I206" s="43">
        <v>16.399999999999999</v>
      </c>
      <c r="J206" s="43">
        <v>295.2</v>
      </c>
      <c r="K206" s="52" t="s">
        <v>64</v>
      </c>
      <c r="L206" s="43">
        <v>55.67</v>
      </c>
    </row>
    <row r="207" spans="1:12" ht="15">
      <c r="A207" s="23"/>
      <c r="B207" s="15"/>
      <c r="C207" s="11"/>
      <c r="D207" s="7" t="s">
        <v>29</v>
      </c>
      <c r="E207" s="53" t="s">
        <v>90</v>
      </c>
      <c r="F207" s="43">
        <v>190</v>
      </c>
      <c r="G207" s="43">
        <v>10.4</v>
      </c>
      <c r="H207" s="43">
        <v>8</v>
      </c>
      <c r="I207" s="43">
        <v>45.5</v>
      </c>
      <c r="J207" s="43">
        <v>296</v>
      </c>
      <c r="K207" s="52" t="s">
        <v>63</v>
      </c>
      <c r="L207" s="43">
        <v>13.58</v>
      </c>
    </row>
    <row r="208" spans="1:12" ht="15">
      <c r="A208" s="23"/>
      <c r="B208" s="15"/>
      <c r="C208" s="11"/>
      <c r="D208" s="7" t="s">
        <v>30</v>
      </c>
      <c r="E208" s="53" t="s">
        <v>118</v>
      </c>
      <c r="F208" s="43">
        <v>200</v>
      </c>
      <c r="G208" s="43">
        <v>0.6</v>
      </c>
      <c r="H208" s="43">
        <v>0.2</v>
      </c>
      <c r="I208" s="43">
        <v>30.4</v>
      </c>
      <c r="J208" s="43">
        <v>125.8</v>
      </c>
      <c r="K208" s="52" t="s">
        <v>48</v>
      </c>
      <c r="L208" s="43">
        <v>2.33</v>
      </c>
    </row>
    <row r="209" spans="1:12" ht="15">
      <c r="A209" s="23"/>
      <c r="B209" s="15"/>
      <c r="C209" s="11"/>
      <c r="D209" s="7" t="s">
        <v>31</v>
      </c>
      <c r="E209" s="53" t="s">
        <v>69</v>
      </c>
      <c r="F209" s="43">
        <v>50</v>
      </c>
      <c r="G209" s="43">
        <v>3.8</v>
      </c>
      <c r="H209" s="43">
        <v>0.4</v>
      </c>
      <c r="I209" s="43">
        <v>24.6</v>
      </c>
      <c r="J209" s="43">
        <v>117.2</v>
      </c>
      <c r="K209" s="52" t="s">
        <v>42</v>
      </c>
      <c r="L209" s="43">
        <v>2</v>
      </c>
    </row>
    <row r="210" spans="1:12" ht="15">
      <c r="A210" s="23"/>
      <c r="B210" s="15"/>
      <c r="C210" s="11"/>
      <c r="D210" s="7" t="s">
        <v>32</v>
      </c>
      <c r="E210" s="42"/>
      <c r="F210" s="43"/>
      <c r="G210" s="43"/>
      <c r="H210" s="43"/>
      <c r="I210" s="43"/>
      <c r="J210" s="43"/>
      <c r="K210" s="44"/>
      <c r="L210" s="43"/>
    </row>
    <row r="211" spans="1:12" ht="15">
      <c r="A211" s="23"/>
      <c r="B211" s="15"/>
      <c r="C211" s="11"/>
      <c r="D211" s="6"/>
      <c r="E211" s="42" t="s">
        <v>96</v>
      </c>
      <c r="F211" s="43">
        <v>90</v>
      </c>
      <c r="G211" s="43">
        <v>5.3</v>
      </c>
      <c r="H211" s="43">
        <v>5.3</v>
      </c>
      <c r="I211" s="43">
        <v>8.6</v>
      </c>
      <c r="J211" s="43">
        <v>103.1</v>
      </c>
      <c r="K211" s="44" t="s">
        <v>97</v>
      </c>
      <c r="L211" s="43">
        <v>10</v>
      </c>
    </row>
    <row r="212" spans="1:12" ht="15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ht="15">
      <c r="A213" s="24"/>
      <c r="B213" s="17"/>
      <c r="C213" s="8"/>
      <c r="D213" s="18" t="s">
        <v>33</v>
      </c>
      <c r="E213" s="9"/>
      <c r="F213" s="19">
        <f>SUM(F204:F212)</f>
        <v>700</v>
      </c>
      <c r="G213" s="19">
        <f t="shared" ref="G213:J213" si="91">SUM(G204:G212)</f>
        <v>46.699999999999996</v>
      </c>
      <c r="H213" s="19">
        <f t="shared" si="91"/>
        <v>38.4</v>
      </c>
      <c r="I213" s="19">
        <f t="shared" si="91"/>
        <v>125.89999999999998</v>
      </c>
      <c r="J213" s="19">
        <f t="shared" si="91"/>
        <v>1036.3</v>
      </c>
      <c r="K213" s="25"/>
      <c r="L213" s="19">
        <f t="shared" ref="L213" si="92">SUM(L204:L212)</f>
        <v>95.58</v>
      </c>
    </row>
    <row r="214" spans="1:12" ht="15">
      <c r="A214" s="29">
        <f>A196</f>
        <v>2</v>
      </c>
      <c r="B214" s="30">
        <f>B196</f>
        <v>5</v>
      </c>
      <c r="C214" s="58" t="s">
        <v>4</v>
      </c>
      <c r="D214" s="59"/>
      <c r="E214" s="31"/>
      <c r="F214" s="32">
        <f>F203+F213</f>
        <v>700</v>
      </c>
      <c r="G214" s="32">
        <f t="shared" ref="G214:J214" si="93">G203+G213</f>
        <v>46.699999999999996</v>
      </c>
      <c r="H214" s="32">
        <f t="shared" si="93"/>
        <v>38.4</v>
      </c>
      <c r="I214" s="32">
        <f t="shared" si="93"/>
        <v>125.89999999999998</v>
      </c>
      <c r="J214" s="32">
        <f t="shared" si="93"/>
        <v>1036.3</v>
      </c>
      <c r="K214" s="32"/>
      <c r="L214" s="32">
        <f t="shared" ref="L214" si="94">L203+L213</f>
        <v>95.58</v>
      </c>
    </row>
    <row r="215" spans="1:12" ht="15">
      <c r="A215" s="20">
        <v>2</v>
      </c>
      <c r="B215" s="21">
        <v>6</v>
      </c>
      <c r="C215" s="22" t="s">
        <v>20</v>
      </c>
      <c r="D215" s="5" t="s">
        <v>21</v>
      </c>
      <c r="E215" s="39"/>
      <c r="F215" s="40"/>
      <c r="G215" s="40"/>
      <c r="H215" s="40"/>
      <c r="I215" s="40"/>
      <c r="J215" s="40"/>
      <c r="K215" s="41"/>
      <c r="L215" s="40"/>
    </row>
    <row r="216" spans="1:12" ht="15">
      <c r="A216" s="23"/>
      <c r="B216" s="15"/>
      <c r="C216" s="11"/>
      <c r="D216" s="6"/>
      <c r="E216" s="42"/>
      <c r="F216" s="43"/>
      <c r="G216" s="43"/>
      <c r="H216" s="43"/>
      <c r="I216" s="43"/>
      <c r="J216" s="43"/>
      <c r="K216" s="44"/>
      <c r="L216" s="43"/>
    </row>
    <row r="217" spans="1:12" ht="15">
      <c r="A217" s="23"/>
      <c r="B217" s="15"/>
      <c r="C217" s="11"/>
      <c r="D217" s="7" t="s">
        <v>22</v>
      </c>
      <c r="E217" s="42"/>
      <c r="F217" s="43"/>
      <c r="G217" s="43"/>
      <c r="H217" s="43"/>
      <c r="I217" s="43"/>
      <c r="J217" s="43"/>
      <c r="K217" s="44"/>
      <c r="L217" s="43"/>
    </row>
    <row r="218" spans="1:12" ht="15">
      <c r="A218" s="23"/>
      <c r="B218" s="15"/>
      <c r="C218" s="11"/>
      <c r="D218" s="7" t="s">
        <v>23</v>
      </c>
      <c r="E218" s="42"/>
      <c r="F218" s="43"/>
      <c r="G218" s="43"/>
      <c r="H218" s="43"/>
      <c r="I218" s="43"/>
      <c r="J218" s="43"/>
      <c r="K218" s="44"/>
      <c r="L218" s="43"/>
    </row>
    <row r="219" spans="1:12" ht="15">
      <c r="A219" s="23"/>
      <c r="B219" s="15"/>
      <c r="C219" s="11"/>
      <c r="D219" s="7" t="s">
        <v>24</v>
      </c>
      <c r="E219" s="42"/>
      <c r="F219" s="43"/>
      <c r="G219" s="43"/>
      <c r="H219" s="43"/>
      <c r="I219" s="43"/>
      <c r="J219" s="43"/>
      <c r="K219" s="44"/>
      <c r="L219" s="43"/>
    </row>
    <row r="220" spans="1:12" ht="15">
      <c r="A220" s="23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5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ht="15.75" customHeight="1">
      <c r="A222" s="24"/>
      <c r="B222" s="17"/>
      <c r="C222" s="8"/>
      <c r="D222" s="18" t="s">
        <v>33</v>
      </c>
      <c r="E222" s="9"/>
      <c r="F222" s="19">
        <f>SUM(F215:F221)</f>
        <v>0</v>
      </c>
      <c r="G222" s="19">
        <f t="shared" ref="G222:J222" si="95">SUM(G215:G221)</f>
        <v>0</v>
      </c>
      <c r="H222" s="19">
        <f t="shared" si="95"/>
        <v>0</v>
      </c>
      <c r="I222" s="19">
        <f t="shared" si="95"/>
        <v>0</v>
      </c>
      <c r="J222" s="19">
        <f t="shared" si="95"/>
        <v>0</v>
      </c>
      <c r="K222" s="25"/>
      <c r="L222" s="19">
        <f t="shared" ref="L222" si="96">SUM(L215:L221)</f>
        <v>0</v>
      </c>
    </row>
    <row r="223" spans="1:12" ht="15">
      <c r="A223" s="26">
        <f>A215</f>
        <v>2</v>
      </c>
      <c r="B223" s="13">
        <f>B215</f>
        <v>6</v>
      </c>
      <c r="C223" s="10" t="s">
        <v>25</v>
      </c>
      <c r="D223" s="7" t="s">
        <v>26</v>
      </c>
      <c r="E223" s="53" t="s">
        <v>92</v>
      </c>
      <c r="F223" s="43">
        <v>60</v>
      </c>
      <c r="G223" s="43">
        <v>12.3</v>
      </c>
      <c r="H223" s="43">
        <v>15.6</v>
      </c>
      <c r="I223" s="43">
        <v>0</v>
      </c>
      <c r="J223" s="43">
        <v>189.9</v>
      </c>
      <c r="K223" s="52" t="s">
        <v>65</v>
      </c>
      <c r="L223" s="43">
        <v>6.9</v>
      </c>
    </row>
    <row r="224" spans="1:12" ht="15">
      <c r="A224" s="23"/>
      <c r="B224" s="15"/>
      <c r="C224" s="11"/>
      <c r="D224" s="7" t="s">
        <v>27</v>
      </c>
      <c r="E224" s="53" t="s">
        <v>93</v>
      </c>
      <c r="F224" s="43">
        <v>260</v>
      </c>
      <c r="G224" s="43">
        <v>13.2</v>
      </c>
      <c r="H224" s="43">
        <v>11.8</v>
      </c>
      <c r="I224" s="43">
        <v>22.2</v>
      </c>
      <c r="J224" s="43">
        <v>247.4</v>
      </c>
      <c r="K224" s="52" t="s">
        <v>110</v>
      </c>
      <c r="L224" s="43">
        <v>27.81</v>
      </c>
    </row>
    <row r="225" spans="1:12" ht="15">
      <c r="A225" s="23"/>
      <c r="B225" s="15"/>
      <c r="C225" s="11"/>
      <c r="D225" s="7" t="s">
        <v>28</v>
      </c>
      <c r="E225" s="42"/>
      <c r="F225" s="43"/>
      <c r="G225" s="43"/>
      <c r="H225" s="43"/>
      <c r="I225" s="43"/>
      <c r="J225" s="43"/>
      <c r="K225" s="44"/>
      <c r="L225" s="43"/>
    </row>
    <row r="226" spans="1:12" ht="15">
      <c r="A226" s="23"/>
      <c r="B226" s="15"/>
      <c r="C226" s="11"/>
      <c r="D226" s="7" t="s">
        <v>29</v>
      </c>
      <c r="E226" s="42"/>
      <c r="F226" s="43"/>
      <c r="G226" s="43"/>
      <c r="H226" s="43"/>
      <c r="I226" s="43"/>
      <c r="J226" s="43"/>
      <c r="K226" s="44"/>
      <c r="L226" s="43"/>
    </row>
    <row r="227" spans="1:12" ht="15">
      <c r="A227" s="23"/>
      <c r="B227" s="15"/>
      <c r="C227" s="11"/>
      <c r="D227" s="7" t="s">
        <v>30</v>
      </c>
      <c r="E227" s="53" t="s">
        <v>111</v>
      </c>
      <c r="F227" s="43">
        <v>205</v>
      </c>
      <c r="G227" s="43">
        <v>0.3</v>
      </c>
      <c r="H227" s="43">
        <v>0.1</v>
      </c>
      <c r="I227" s="43">
        <v>1.7</v>
      </c>
      <c r="J227" s="43">
        <v>8.9</v>
      </c>
      <c r="K227" s="52" t="s">
        <v>112</v>
      </c>
      <c r="L227" s="43">
        <v>4</v>
      </c>
    </row>
    <row r="228" spans="1:12" ht="15">
      <c r="A228" s="23"/>
      <c r="B228" s="15"/>
      <c r="C228" s="11"/>
      <c r="D228" s="7" t="s">
        <v>31</v>
      </c>
      <c r="E228" s="53" t="s">
        <v>69</v>
      </c>
      <c r="F228" s="43">
        <v>92</v>
      </c>
      <c r="G228" s="43">
        <v>7</v>
      </c>
      <c r="H228" s="43">
        <v>0.7</v>
      </c>
      <c r="I228" s="43">
        <v>45.3</v>
      </c>
      <c r="J228" s="43">
        <v>215.6</v>
      </c>
      <c r="K228" s="52" t="s">
        <v>42</v>
      </c>
      <c r="L228" s="43">
        <v>1.5</v>
      </c>
    </row>
    <row r="229" spans="1:12" ht="15">
      <c r="A229" s="23"/>
      <c r="B229" s="15"/>
      <c r="C229" s="11"/>
      <c r="D229" s="7" t="s">
        <v>32</v>
      </c>
      <c r="E229" s="42"/>
      <c r="F229" s="43"/>
      <c r="G229" s="43"/>
      <c r="H229" s="43"/>
      <c r="I229" s="43"/>
      <c r="J229" s="43"/>
      <c r="K229" s="44"/>
      <c r="L229" s="43"/>
    </row>
    <row r="230" spans="1:12" ht="15">
      <c r="A230" s="23"/>
      <c r="B230" s="15"/>
      <c r="C230" s="11"/>
      <c r="D230" s="6" t="s">
        <v>77</v>
      </c>
      <c r="E230" s="53" t="s">
        <v>70</v>
      </c>
      <c r="F230" s="43">
        <v>90</v>
      </c>
      <c r="G230" s="43">
        <v>6.8</v>
      </c>
      <c r="H230" s="43">
        <v>8.8000000000000007</v>
      </c>
      <c r="I230" s="43">
        <v>67</v>
      </c>
      <c r="J230" s="43">
        <v>374.2</v>
      </c>
      <c r="K230" s="52" t="s">
        <v>42</v>
      </c>
      <c r="L230" s="43">
        <v>40</v>
      </c>
    </row>
    <row r="231" spans="1:12" ht="15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ht="15">
      <c r="A232" s="24"/>
      <c r="B232" s="17"/>
      <c r="C232" s="8"/>
      <c r="D232" s="18" t="s">
        <v>33</v>
      </c>
      <c r="E232" s="9"/>
      <c r="F232" s="19">
        <f>SUM(F223:F231)</f>
        <v>707</v>
      </c>
      <c r="G232" s="19">
        <f t="shared" ref="G232:J232" si="97">SUM(G223:G231)</f>
        <v>39.599999999999994</v>
      </c>
      <c r="H232" s="19">
        <f t="shared" si="97"/>
        <v>37</v>
      </c>
      <c r="I232" s="19">
        <f t="shared" si="97"/>
        <v>136.19999999999999</v>
      </c>
      <c r="J232" s="19">
        <f t="shared" si="97"/>
        <v>1036</v>
      </c>
      <c r="K232" s="25"/>
      <c r="L232" s="19">
        <f t="shared" ref="L232" si="98">SUM(L223:L231)</f>
        <v>80.210000000000008</v>
      </c>
    </row>
    <row r="233" spans="1:12" ht="15">
      <c r="A233" s="29">
        <f>A215</f>
        <v>2</v>
      </c>
      <c r="B233" s="30">
        <f>B215</f>
        <v>6</v>
      </c>
      <c r="C233" s="58" t="s">
        <v>4</v>
      </c>
      <c r="D233" s="59"/>
      <c r="E233" s="31"/>
      <c r="F233" s="32">
        <f>F222+F232</f>
        <v>707</v>
      </c>
      <c r="G233" s="32">
        <f t="shared" ref="G233:J233" si="99">G222+G232</f>
        <v>39.599999999999994</v>
      </c>
      <c r="H233" s="32">
        <f t="shared" si="99"/>
        <v>37</v>
      </c>
      <c r="I233" s="32">
        <f t="shared" si="99"/>
        <v>136.19999999999999</v>
      </c>
      <c r="J233" s="32">
        <f t="shared" si="99"/>
        <v>1036</v>
      </c>
      <c r="K233" s="32"/>
      <c r="L233" s="32">
        <f t="shared" ref="L233" si="100">L222+L232</f>
        <v>80.210000000000008</v>
      </c>
    </row>
    <row r="234" spans="1:12" ht="13.9" customHeight="1">
      <c r="A234" s="27"/>
      <c r="B234" s="28"/>
      <c r="C234" s="63" t="s">
        <v>5</v>
      </c>
      <c r="D234" s="64"/>
      <c r="E234" s="65"/>
      <c r="F234" s="34">
        <f>(F24+F43+F62+F81+F100+F119+F138+F157+F176+F195+F214+F233)/(IF(F24=0,0,1)+IF(F43=0,0,1)+IF(F62=0,0,1)+IF(F81=0,0,1)+IF(F100=0,0,1)+IF(F119=0,0,1)+IF(F138=0,0,1)+IF(F157=0,0,1)+IF(F176=0,0,1)+IF(F195=0,0,1)+IF(F214=0,0,1)+IF(F233=0,0,1))</f>
        <v>760.16666666666663</v>
      </c>
      <c r="G234" s="34">
        <f t="shared" ref="G234:L234" si="101">(G24+G43+G62+G81+G100+G119+G138+G157+G176+G195+G214+G233)/(IF(G24=0,0,1)+IF(G43=0,0,1)+IF(G62=0,0,1)+IF(G81=0,0,1)+IF(G100=0,0,1)+IF(G119=0,0,1)+IF(G138=0,0,1)+IF(G157=0,0,1)+IF(G176=0,0,1)+IF(G195=0,0,1)+IF(G214=0,0,1)+IF(G233=0,0,1))</f>
        <v>41.54999999999999</v>
      </c>
      <c r="H234" s="34">
        <f t="shared" si="101"/>
        <v>34.608333333333334</v>
      </c>
      <c r="I234" s="34">
        <f>(I24+I43+I62+I81+I100+I119+I138+I157+I176+I195+I214+I233)/(IF(I24=0,0,1)+IF(I43=0,0,1)+IF(I62=0,0,1)+IF(I81=0,0,1)+IF(I100=0,0,1)+IF(I119=0,0,1)+IF(I138=0,0,1)+IF(I157=0,0,1)+IF(I176=0,0,1)+IF(I195=0,0,1)+IF(I214=0,0,1)+IF(I233=0,0,1))</f>
        <v>116.51666666666667</v>
      </c>
      <c r="J234" s="34">
        <f t="shared" si="101"/>
        <v>943.72499999999991</v>
      </c>
      <c r="K234" s="34"/>
      <c r="L234" s="34">
        <f t="shared" si="101"/>
        <v>75.697500000000005</v>
      </c>
    </row>
  </sheetData>
  <mergeCells count="16">
    <mergeCell ref="C234:E234"/>
    <mergeCell ref="C195:D195"/>
    <mergeCell ref="C119:D119"/>
    <mergeCell ref="C138:D138"/>
    <mergeCell ref="C157:D157"/>
    <mergeCell ref="C176:D176"/>
    <mergeCell ref="C214:D214"/>
    <mergeCell ref="C233:D233"/>
    <mergeCell ref="C81:D81"/>
    <mergeCell ref="C100:D100"/>
    <mergeCell ref="C24:D24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2025-08-30T02:41:20Z</cp:lastPrinted>
  <dcterms:created xsi:type="dcterms:W3CDTF">2022-05-16T14:23:56Z</dcterms:created>
  <dcterms:modified xsi:type="dcterms:W3CDTF">2026-09-15T02:46:14Z</dcterms:modified>
</cp:coreProperties>
</file>